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01vA\"/>
    </mc:Choice>
  </mc:AlternateContent>
  <xr:revisionPtr revIDLastSave="0" documentId="8_{0CF83CAE-A09F-4F48-8023-127027C082F9}" xr6:coauthVersionLast="47" xr6:coauthVersionMax="47" xr10:uidLastSave="{00000000-0000-0000-0000-000000000000}"/>
  <bookViews>
    <workbookView xWindow="-120" yWindow="-120" windowWidth="29040" windowHeight="15840" xr2:uid="{ACDE11F2-3A4E-4DBA-A0ED-4B156E7431EF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K48" i="8" s="1"/>
  <c r="H47" i="8"/>
  <c r="H46" i="8"/>
  <c r="C47" i="7" s="1"/>
  <c r="H45" i="8"/>
  <c r="K45" i="8" s="1"/>
  <c r="H44" i="8"/>
  <c r="H43" i="8"/>
  <c r="K43" i="8" s="1"/>
  <c r="H42" i="8"/>
  <c r="H41" i="8"/>
  <c r="K41" i="8" s="1"/>
  <c r="H40" i="8"/>
  <c r="H39" i="8"/>
  <c r="H38" i="8"/>
  <c r="H37" i="8"/>
  <c r="K37" i="8" s="1"/>
  <c r="H36" i="8"/>
  <c r="H35" i="8"/>
  <c r="K35" i="8" s="1"/>
  <c r="H34" i="8"/>
  <c r="H33" i="8"/>
  <c r="K33" i="8" s="1"/>
  <c r="H32" i="8"/>
  <c r="K32" i="8" s="1"/>
  <c r="H31" i="8"/>
  <c r="H30" i="8"/>
  <c r="C31" i="7" s="1"/>
  <c r="H29" i="8"/>
  <c r="H28" i="8"/>
  <c r="K28" i="8" s="1"/>
  <c r="H27" i="8"/>
  <c r="K27" i="8" s="1"/>
  <c r="K26" i="8"/>
  <c r="H26" i="8"/>
  <c r="H25" i="8"/>
  <c r="H24" i="8"/>
  <c r="H23" i="8"/>
  <c r="K23" i="8" s="1"/>
  <c r="H22" i="8"/>
  <c r="K22" i="8" s="1"/>
  <c r="H21" i="8"/>
  <c r="H20" i="8"/>
  <c r="K20" i="8" s="1"/>
  <c r="H19" i="8"/>
  <c r="H18" i="8"/>
  <c r="K18" i="8" s="1"/>
  <c r="H17" i="8"/>
  <c r="K17" i="8" s="1"/>
  <c r="H16" i="8"/>
  <c r="H15" i="8"/>
  <c r="H14" i="8"/>
  <c r="K14" i="8" s="1"/>
  <c r="H13" i="8"/>
  <c r="K13" i="8" s="1"/>
  <c r="H12" i="8"/>
  <c r="H11" i="8"/>
  <c r="K11" i="8" s="1"/>
  <c r="K10" i="8"/>
  <c r="H10" i="8"/>
  <c r="H9" i="8"/>
  <c r="K9" i="8" s="1"/>
  <c r="H8" i="8"/>
  <c r="H7" i="8"/>
  <c r="K7" i="8" s="1"/>
  <c r="H6" i="8"/>
  <c r="C51" i="7"/>
  <c r="B51" i="7"/>
  <c r="C50" i="7"/>
  <c r="B50" i="7"/>
  <c r="C49" i="7"/>
  <c r="B49" i="7"/>
  <c r="C48" i="7"/>
  <c r="B48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B31" i="7"/>
  <c r="C30" i="7"/>
  <c r="B30" i="7"/>
  <c r="C29" i="7"/>
  <c r="B29" i="7"/>
  <c r="C28" i="7"/>
  <c r="B28" i="7"/>
  <c r="C27" i="7"/>
  <c r="B27" i="7"/>
  <c r="C26" i="7"/>
  <c r="B26" i="7"/>
  <c r="B25" i="7"/>
  <c r="B24" i="7"/>
  <c r="B23" i="7"/>
  <c r="C22" i="7"/>
  <c r="B22" i="7"/>
  <c r="B21" i="7"/>
  <c r="C20" i="7"/>
  <c r="B20" i="7"/>
  <c r="B19" i="7"/>
  <c r="B18" i="7"/>
  <c r="C17" i="7"/>
  <c r="B17" i="7"/>
  <c r="C16" i="7"/>
  <c r="B16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J41" i="6"/>
  <c r="I41" i="6"/>
  <c r="M41" i="6" s="1"/>
  <c r="H41" i="6"/>
  <c r="I40" i="6"/>
  <c r="M40" i="6" s="1"/>
  <c r="H40" i="6"/>
  <c r="L40" i="6" s="1"/>
  <c r="I39" i="6"/>
  <c r="J39" i="6" s="1"/>
  <c r="H39" i="6"/>
  <c r="L39" i="6" s="1"/>
  <c r="I38" i="6"/>
  <c r="M38" i="6" s="1"/>
  <c r="H38" i="6"/>
  <c r="I37" i="6"/>
  <c r="H37" i="6"/>
  <c r="L37" i="6" s="1"/>
  <c r="I36" i="6"/>
  <c r="J36" i="6" s="1"/>
  <c r="H36" i="6"/>
  <c r="I35" i="6"/>
  <c r="H35" i="6"/>
  <c r="I34" i="6"/>
  <c r="J34" i="6" s="1"/>
  <c r="H34" i="6"/>
  <c r="I33" i="6"/>
  <c r="J33" i="6" s="1"/>
  <c r="H33" i="6"/>
  <c r="L33" i="6" s="1"/>
  <c r="I32" i="6"/>
  <c r="H32" i="6"/>
  <c r="L32" i="6" s="1"/>
  <c r="I31" i="6"/>
  <c r="J31" i="6" s="1"/>
  <c r="H31" i="6"/>
  <c r="I30" i="6"/>
  <c r="H30" i="6"/>
  <c r="I29" i="6"/>
  <c r="M29" i="6" s="1"/>
  <c r="H29" i="6"/>
  <c r="I28" i="6"/>
  <c r="J28" i="6" s="1"/>
  <c r="H28" i="6"/>
  <c r="I27" i="6"/>
  <c r="H27" i="6"/>
  <c r="I26" i="6"/>
  <c r="H26" i="6"/>
  <c r="L26" i="6" s="1"/>
  <c r="J25" i="6"/>
  <c r="I25" i="6"/>
  <c r="H25" i="6"/>
  <c r="I24" i="6"/>
  <c r="H24" i="6"/>
  <c r="I23" i="6"/>
  <c r="M23" i="6" s="1"/>
  <c r="H23" i="6"/>
  <c r="L23" i="6" s="1"/>
  <c r="I22" i="6"/>
  <c r="H22" i="6"/>
  <c r="I21" i="6"/>
  <c r="H21" i="6"/>
  <c r="L21" i="6" s="1"/>
  <c r="I20" i="6"/>
  <c r="H20" i="6"/>
  <c r="L20" i="6" s="1"/>
  <c r="I19" i="6"/>
  <c r="H19" i="6"/>
  <c r="I18" i="6"/>
  <c r="J18" i="6" s="1"/>
  <c r="H18" i="6"/>
  <c r="J17" i="6"/>
  <c r="I17" i="6"/>
  <c r="H17" i="6"/>
  <c r="I16" i="6"/>
  <c r="M17" i="6" s="1"/>
  <c r="H16" i="6"/>
  <c r="L16" i="6" s="1"/>
  <c r="I15" i="6"/>
  <c r="J15" i="6" s="1"/>
  <c r="H15" i="6"/>
  <c r="I14" i="6"/>
  <c r="M15" i="6" s="1"/>
  <c r="H14" i="6"/>
  <c r="L15" i="6" s="1"/>
  <c r="I13" i="6"/>
  <c r="H13" i="6"/>
  <c r="L13" i="6" s="1"/>
  <c r="I12" i="6"/>
  <c r="J12" i="6" s="1"/>
  <c r="H12" i="6"/>
  <c r="I11" i="6"/>
  <c r="H11" i="6"/>
  <c r="I10" i="6"/>
  <c r="M11" i="6" s="1"/>
  <c r="H10" i="6"/>
  <c r="I9" i="6"/>
  <c r="H9" i="6"/>
  <c r="L9" i="6" s="1"/>
  <c r="I8" i="6"/>
  <c r="H8" i="6"/>
  <c r="L8" i="6" s="1"/>
  <c r="J7" i="6"/>
  <c r="I7" i="6"/>
  <c r="M7" i="6" s="1"/>
  <c r="H7" i="6"/>
  <c r="I6" i="6"/>
  <c r="H6" i="6"/>
  <c r="L7" i="6" s="1"/>
  <c r="B3" i="6"/>
  <c r="P54" i="5"/>
  <c r="D43" i="5"/>
  <c r="C43" i="5"/>
  <c r="B43" i="5"/>
  <c r="D42" i="5"/>
  <c r="C42" i="5"/>
  <c r="B42" i="5"/>
  <c r="B41" i="5"/>
  <c r="D40" i="5"/>
  <c r="C40" i="5"/>
  <c r="B40" i="5"/>
  <c r="C39" i="5"/>
  <c r="B39" i="5"/>
  <c r="D38" i="5"/>
  <c r="B38" i="5"/>
  <c r="C37" i="5"/>
  <c r="B37" i="5"/>
  <c r="D36" i="5"/>
  <c r="C36" i="5"/>
  <c r="B36" i="5"/>
  <c r="C35" i="5"/>
  <c r="B35" i="5"/>
  <c r="B34" i="5"/>
  <c r="D33" i="5"/>
  <c r="C33" i="5"/>
  <c r="B33" i="5"/>
  <c r="D32" i="5"/>
  <c r="C32" i="5"/>
  <c r="B32" i="5"/>
  <c r="D31" i="5"/>
  <c r="C31" i="5"/>
  <c r="B31" i="5"/>
  <c r="C30" i="5"/>
  <c r="B30" i="5"/>
  <c r="C29" i="5"/>
  <c r="B29" i="5"/>
  <c r="D28" i="5"/>
  <c r="C28" i="5"/>
  <c r="B28" i="5"/>
  <c r="D27" i="5"/>
  <c r="C27" i="5"/>
  <c r="B27" i="5"/>
  <c r="D26" i="5"/>
  <c r="C26" i="5"/>
  <c r="B26" i="5"/>
  <c r="D25" i="5"/>
  <c r="B25" i="5"/>
  <c r="D24" i="5"/>
  <c r="B24" i="5"/>
  <c r="D23" i="5"/>
  <c r="C23" i="5"/>
  <c r="B23" i="5"/>
  <c r="D22" i="5"/>
  <c r="B22" i="5"/>
  <c r="D21" i="5"/>
  <c r="B21" i="5"/>
  <c r="D20" i="5"/>
  <c r="C20" i="5"/>
  <c r="B20" i="5"/>
  <c r="C19" i="5"/>
  <c r="B19" i="5"/>
  <c r="D18" i="5"/>
  <c r="C18" i="5"/>
  <c r="B18" i="5"/>
  <c r="B17" i="5"/>
  <c r="D16" i="5"/>
  <c r="C16" i="5"/>
  <c r="B16" i="5"/>
  <c r="D15" i="5"/>
  <c r="C15" i="5"/>
  <c r="B15" i="5"/>
  <c r="D14" i="5"/>
  <c r="B14" i="5"/>
  <c r="C13" i="5"/>
  <c r="B13" i="5"/>
  <c r="D12" i="5"/>
  <c r="C12" i="5"/>
  <c r="B12" i="5"/>
  <c r="C11" i="5"/>
  <c r="B11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L44" i="4" s="1"/>
  <c r="I43" i="4"/>
  <c r="H43" i="4"/>
  <c r="J43" i="4" s="1"/>
  <c r="I42" i="4"/>
  <c r="M42" i="4" s="1"/>
  <c r="H42" i="4"/>
  <c r="I41" i="4"/>
  <c r="H41" i="4"/>
  <c r="I40" i="4"/>
  <c r="H40" i="4"/>
  <c r="I39" i="4"/>
  <c r="M39" i="4" s="1"/>
  <c r="H39" i="4"/>
  <c r="L39" i="4" s="1"/>
  <c r="I38" i="4"/>
  <c r="H38" i="4"/>
  <c r="L38" i="4" s="1"/>
  <c r="I37" i="4"/>
  <c r="J37" i="4" s="1"/>
  <c r="H37" i="4"/>
  <c r="I36" i="4"/>
  <c r="M36" i="4" s="1"/>
  <c r="H36" i="4"/>
  <c r="L36" i="4" s="1"/>
  <c r="I35" i="4"/>
  <c r="J35" i="4" s="1"/>
  <c r="H35" i="4"/>
  <c r="I34" i="4"/>
  <c r="M34" i="4" s="1"/>
  <c r="H34" i="4"/>
  <c r="L35" i="4" s="1"/>
  <c r="I33" i="4"/>
  <c r="H33" i="4"/>
  <c r="L33" i="4" s="1"/>
  <c r="I32" i="4"/>
  <c r="J32" i="4" s="1"/>
  <c r="H32" i="4"/>
  <c r="I31" i="4"/>
  <c r="H31" i="4"/>
  <c r="I30" i="4"/>
  <c r="J30" i="4" s="1"/>
  <c r="H30" i="4"/>
  <c r="I29" i="4"/>
  <c r="H29" i="4"/>
  <c r="L30" i="4" s="1"/>
  <c r="I28" i="4"/>
  <c r="M28" i="4" s="1"/>
  <c r="H28" i="4"/>
  <c r="I27" i="4"/>
  <c r="H27" i="4"/>
  <c r="J27" i="4" s="1"/>
  <c r="I26" i="4"/>
  <c r="H26" i="4"/>
  <c r="I25" i="4"/>
  <c r="H25" i="4"/>
  <c r="L25" i="4" s="1"/>
  <c r="I24" i="4"/>
  <c r="H24" i="4"/>
  <c r="I23" i="4"/>
  <c r="H23" i="4"/>
  <c r="L23" i="4" s="1"/>
  <c r="I22" i="4"/>
  <c r="J22" i="4" s="1"/>
  <c r="H22" i="4"/>
  <c r="I21" i="4"/>
  <c r="H21" i="4"/>
  <c r="L22" i="4" s="1"/>
  <c r="I20" i="4"/>
  <c r="H20" i="4"/>
  <c r="L20" i="4" s="1"/>
  <c r="I19" i="4"/>
  <c r="J19" i="4" s="1"/>
  <c r="H19" i="4"/>
  <c r="I18" i="4"/>
  <c r="H18" i="4"/>
  <c r="L19" i="4" s="1"/>
  <c r="I17" i="4"/>
  <c r="J17" i="4" s="1"/>
  <c r="H17" i="4"/>
  <c r="I16" i="4"/>
  <c r="J16" i="4" s="1"/>
  <c r="H16" i="4"/>
  <c r="I15" i="4"/>
  <c r="M15" i="4" s="1"/>
  <c r="H15" i="4"/>
  <c r="I14" i="4"/>
  <c r="H14" i="4"/>
  <c r="C15" i="3" s="1"/>
  <c r="I13" i="4"/>
  <c r="J13" i="4" s="1"/>
  <c r="H13" i="4"/>
  <c r="I12" i="4"/>
  <c r="M12" i="4" s="1"/>
  <c r="H12" i="4"/>
  <c r="L12" i="4" s="1"/>
  <c r="J11" i="4"/>
  <c r="I11" i="4"/>
  <c r="H11" i="4"/>
  <c r="I10" i="4"/>
  <c r="M10" i="4" s="1"/>
  <c r="H10" i="4"/>
  <c r="L10" i="4" s="1"/>
  <c r="I9" i="4"/>
  <c r="H9" i="4"/>
  <c r="C10" i="3" s="1"/>
  <c r="I8" i="4"/>
  <c r="H8" i="4"/>
  <c r="I7" i="4"/>
  <c r="H7" i="4"/>
  <c r="I6" i="4"/>
  <c r="H6" i="4"/>
  <c r="C7" i="3" s="1"/>
  <c r="B3" i="4"/>
  <c r="E56" i="3"/>
  <c r="D45" i="3"/>
  <c r="C45" i="3"/>
  <c r="B45" i="3"/>
  <c r="D44" i="3"/>
  <c r="C44" i="3"/>
  <c r="B44" i="3"/>
  <c r="C43" i="3"/>
  <c r="B43" i="3"/>
  <c r="D42" i="3"/>
  <c r="C42" i="3"/>
  <c r="B42" i="3"/>
  <c r="D41" i="3"/>
  <c r="C41" i="3"/>
  <c r="B41" i="3"/>
  <c r="B40" i="3"/>
  <c r="D39" i="3"/>
  <c r="B39" i="3"/>
  <c r="D38" i="3"/>
  <c r="C38" i="3"/>
  <c r="B38" i="3"/>
  <c r="B37" i="3"/>
  <c r="C36" i="3"/>
  <c r="B36" i="3"/>
  <c r="C35" i="3"/>
  <c r="B35" i="3"/>
  <c r="D34" i="3"/>
  <c r="B34" i="3"/>
  <c r="C33" i="3"/>
  <c r="B33" i="3"/>
  <c r="D32" i="3"/>
  <c r="C32" i="3"/>
  <c r="B32" i="3"/>
  <c r="C31" i="3"/>
  <c r="B31" i="3"/>
  <c r="D30" i="3"/>
  <c r="B30" i="3"/>
  <c r="C29" i="3"/>
  <c r="B29" i="3"/>
  <c r="D28" i="3"/>
  <c r="C28" i="3"/>
  <c r="B28" i="3"/>
  <c r="D27" i="3"/>
  <c r="C27" i="3"/>
  <c r="B27" i="3"/>
  <c r="D26" i="3"/>
  <c r="B26" i="3"/>
  <c r="D25" i="3"/>
  <c r="C25" i="3"/>
  <c r="B25" i="3"/>
  <c r="D24" i="3"/>
  <c r="B24" i="3"/>
  <c r="D23" i="3"/>
  <c r="C23" i="3"/>
  <c r="B23" i="3"/>
  <c r="D22" i="3"/>
  <c r="B22" i="3"/>
  <c r="D21" i="3"/>
  <c r="C21" i="3"/>
  <c r="B21" i="3"/>
  <c r="C20" i="3"/>
  <c r="B20" i="3"/>
  <c r="D19" i="3"/>
  <c r="B19" i="3"/>
  <c r="C18" i="3"/>
  <c r="B18" i="3"/>
  <c r="D17" i="3"/>
  <c r="C17" i="3"/>
  <c r="B17" i="3"/>
  <c r="C16" i="3"/>
  <c r="B16" i="3"/>
  <c r="D15" i="3"/>
  <c r="B15" i="3"/>
  <c r="D14" i="3"/>
  <c r="C14" i="3"/>
  <c r="B14" i="3"/>
  <c r="C13" i="3"/>
  <c r="B13" i="3"/>
  <c r="D12" i="3"/>
  <c r="C12" i="3"/>
  <c r="B12" i="3"/>
  <c r="B11" i="3"/>
  <c r="D10" i="3"/>
  <c r="B10" i="3"/>
  <c r="D9" i="3"/>
  <c r="C9" i="3"/>
  <c r="B9" i="3"/>
  <c r="D8" i="3"/>
  <c r="C8" i="3"/>
  <c r="B8" i="3"/>
  <c r="B7" i="3"/>
  <c r="D4" i="3"/>
  <c r="L30" i="2"/>
  <c r="K30" i="2"/>
  <c r="S30" i="2" s="1"/>
  <c r="J30" i="2"/>
  <c r="R30" i="2" s="1"/>
  <c r="L29" i="2"/>
  <c r="T29" i="2" s="1"/>
  <c r="K29" i="2"/>
  <c r="J29" i="2"/>
  <c r="L28" i="2"/>
  <c r="T28" i="2" s="1"/>
  <c r="K28" i="2"/>
  <c r="S28" i="2" s="1"/>
  <c r="J28" i="2"/>
  <c r="L27" i="2"/>
  <c r="T27" i="2" s="1"/>
  <c r="K27" i="2"/>
  <c r="S27" i="2" s="1"/>
  <c r="J27" i="2"/>
  <c r="L26" i="2"/>
  <c r="K26" i="2"/>
  <c r="J26" i="2"/>
  <c r="R26" i="2" s="1"/>
  <c r="L25" i="2"/>
  <c r="T25" i="2" s="1"/>
  <c r="K25" i="2"/>
  <c r="J25" i="2"/>
  <c r="R25" i="2" s="1"/>
  <c r="L24" i="2"/>
  <c r="T24" i="2" s="1"/>
  <c r="K24" i="2"/>
  <c r="S24" i="2" s="1"/>
  <c r="J24" i="2"/>
  <c r="L23" i="2"/>
  <c r="K23" i="2"/>
  <c r="S23" i="2" s="1"/>
  <c r="J23" i="2"/>
  <c r="R23" i="2" s="1"/>
  <c r="L22" i="2"/>
  <c r="K22" i="2"/>
  <c r="S22" i="2" s="1"/>
  <c r="J22" i="2"/>
  <c r="L21" i="2"/>
  <c r="T21" i="2" s="1"/>
  <c r="K21" i="2"/>
  <c r="J21" i="2"/>
  <c r="L20" i="2"/>
  <c r="T20" i="2" s="1"/>
  <c r="K20" i="2"/>
  <c r="S20" i="2" s="1"/>
  <c r="J20" i="2"/>
  <c r="L19" i="2"/>
  <c r="T19" i="2" s="1"/>
  <c r="K19" i="2"/>
  <c r="J19" i="2"/>
  <c r="R19" i="2" s="1"/>
  <c r="L18" i="2"/>
  <c r="K18" i="2"/>
  <c r="J18" i="2"/>
  <c r="R18" i="2" s="1"/>
  <c r="L17" i="2"/>
  <c r="T17" i="2" s="1"/>
  <c r="K17" i="2"/>
  <c r="J17" i="2"/>
  <c r="R17" i="2" s="1"/>
  <c r="L16" i="2"/>
  <c r="T16" i="2" s="1"/>
  <c r="K16" i="2"/>
  <c r="S16" i="2" s="1"/>
  <c r="J16" i="2"/>
  <c r="L15" i="2"/>
  <c r="K15" i="2"/>
  <c r="S15" i="2" s="1"/>
  <c r="J15" i="2"/>
  <c r="R15" i="2" s="1"/>
  <c r="L14" i="2"/>
  <c r="K14" i="2"/>
  <c r="S14" i="2" s="1"/>
  <c r="J14" i="2"/>
  <c r="L13" i="2"/>
  <c r="T13" i="2" s="1"/>
  <c r="K13" i="2"/>
  <c r="J13" i="2"/>
  <c r="L12" i="2"/>
  <c r="T12" i="2" s="1"/>
  <c r="K12" i="2"/>
  <c r="S12" i="2" s="1"/>
  <c r="J12" i="2"/>
  <c r="L11" i="2"/>
  <c r="T11" i="2" s="1"/>
  <c r="K11" i="2"/>
  <c r="J11" i="2"/>
  <c r="R11" i="2" s="1"/>
  <c r="L10" i="2"/>
  <c r="K10" i="2"/>
  <c r="J10" i="2"/>
  <c r="R10" i="2" s="1"/>
  <c r="L9" i="2"/>
  <c r="T9" i="2" s="1"/>
  <c r="K9" i="2"/>
  <c r="J9" i="2"/>
  <c r="R9" i="2" s="1"/>
  <c r="L8" i="2"/>
  <c r="K8" i="2"/>
  <c r="S8" i="2" s="1"/>
  <c r="J8" i="2"/>
  <c r="L7" i="2"/>
  <c r="K7" i="2"/>
  <c r="S7" i="2" s="1"/>
  <c r="J7" i="2"/>
  <c r="R7" i="2" s="1"/>
  <c r="L6" i="2"/>
  <c r="K6" i="2"/>
  <c r="O6" i="2" s="1"/>
  <c r="J6" i="2"/>
  <c r="E30" i="1"/>
  <c r="C30" i="1"/>
  <c r="B30" i="1"/>
  <c r="E29" i="1"/>
  <c r="D29" i="1"/>
  <c r="C29" i="1"/>
  <c r="B29" i="1"/>
  <c r="E28" i="1"/>
  <c r="C28" i="1"/>
  <c r="B28" i="1"/>
  <c r="E27" i="1"/>
  <c r="D27" i="1"/>
  <c r="B27" i="1"/>
  <c r="E26" i="1"/>
  <c r="D26" i="1"/>
  <c r="B26" i="1"/>
  <c r="E25" i="1"/>
  <c r="D25" i="1"/>
  <c r="C25" i="1"/>
  <c r="B25" i="1"/>
  <c r="E24" i="1"/>
  <c r="C24" i="1"/>
  <c r="B24" i="1"/>
  <c r="E23" i="1"/>
  <c r="B23" i="1"/>
  <c r="E22" i="1"/>
  <c r="C22" i="1"/>
  <c r="B22" i="1"/>
  <c r="E21" i="1"/>
  <c r="D21" i="1"/>
  <c r="C21" i="1"/>
  <c r="B21" i="1"/>
  <c r="E20" i="1"/>
  <c r="C20" i="1"/>
  <c r="B20" i="1"/>
  <c r="E19" i="1"/>
  <c r="D19" i="1"/>
  <c r="B19" i="1"/>
  <c r="E18" i="1"/>
  <c r="D18" i="1"/>
  <c r="B18" i="1"/>
  <c r="E17" i="1"/>
  <c r="D17" i="1"/>
  <c r="C17" i="1"/>
  <c r="B17" i="1"/>
  <c r="E16" i="1"/>
  <c r="C16" i="1"/>
  <c r="B16" i="1"/>
  <c r="E15" i="1"/>
  <c r="B15" i="1"/>
  <c r="E14" i="1"/>
  <c r="C14" i="1"/>
  <c r="B14" i="1"/>
  <c r="E13" i="1"/>
  <c r="D13" i="1"/>
  <c r="C13" i="1"/>
  <c r="B13" i="1"/>
  <c r="E12" i="1"/>
  <c r="C12" i="1"/>
  <c r="B12" i="1"/>
  <c r="E11" i="1"/>
  <c r="D11" i="1"/>
  <c r="B11" i="1"/>
  <c r="E10" i="1"/>
  <c r="D10" i="1"/>
  <c r="B10" i="1"/>
  <c r="E9" i="1"/>
  <c r="D9" i="1"/>
  <c r="C9" i="1"/>
  <c r="B9" i="1"/>
  <c r="E8" i="1"/>
  <c r="C8" i="1"/>
  <c r="B8" i="1"/>
  <c r="E7" i="1"/>
  <c r="B7" i="1"/>
  <c r="E6" i="1"/>
  <c r="C6" i="1"/>
  <c r="B6" i="1"/>
  <c r="C4" i="1"/>
  <c r="J6" i="4" l="1"/>
  <c r="J25" i="4"/>
  <c r="C10" i="5"/>
  <c r="C34" i="5"/>
  <c r="M10" i="6"/>
  <c r="K24" i="8"/>
  <c r="K30" i="8"/>
  <c r="K38" i="8"/>
  <c r="C10" i="1"/>
  <c r="C18" i="1"/>
  <c r="C26" i="1"/>
  <c r="T7" i="2"/>
  <c r="S10" i="2"/>
  <c r="R13" i="2"/>
  <c r="T15" i="2"/>
  <c r="S18" i="2"/>
  <c r="R21" i="2"/>
  <c r="T23" i="2"/>
  <c r="S26" i="2"/>
  <c r="R29" i="2"/>
  <c r="D20" i="3"/>
  <c r="D36" i="3"/>
  <c r="C39" i="3"/>
  <c r="L8" i="4"/>
  <c r="J14" i="4"/>
  <c r="M18" i="4"/>
  <c r="L27" i="4"/>
  <c r="J29" i="4"/>
  <c r="J33" i="4"/>
  <c r="L37" i="4"/>
  <c r="D10" i="5"/>
  <c r="C21" i="5"/>
  <c r="D34" i="5"/>
  <c r="J9" i="6"/>
  <c r="J13" i="6"/>
  <c r="L17" i="6"/>
  <c r="J20" i="6"/>
  <c r="J23" i="6"/>
  <c r="J26" i="6"/>
  <c r="M30" i="6"/>
  <c r="M37" i="6"/>
  <c r="L41" i="6"/>
  <c r="C15" i="7"/>
  <c r="C19" i="7"/>
  <c r="C23" i="7"/>
  <c r="C39" i="7"/>
  <c r="K12" i="8"/>
  <c r="K25" i="8"/>
  <c r="K31" i="8"/>
  <c r="K39" i="8"/>
  <c r="K47" i="8"/>
  <c r="D33" i="3"/>
  <c r="J21" i="4"/>
  <c r="D39" i="5"/>
  <c r="J6" i="6"/>
  <c r="M34" i="6"/>
  <c r="K46" i="8"/>
  <c r="D6" i="1"/>
  <c r="D8" i="1"/>
  <c r="D12" i="1"/>
  <c r="D14" i="1"/>
  <c r="D16" i="1"/>
  <c r="D20" i="1"/>
  <c r="D22" i="1"/>
  <c r="D24" i="1"/>
  <c r="D28" i="1"/>
  <c r="D30" i="1"/>
  <c r="R8" i="2"/>
  <c r="T10" i="2"/>
  <c r="S13" i="2"/>
  <c r="R16" i="2"/>
  <c r="T18" i="2"/>
  <c r="S21" i="2"/>
  <c r="R24" i="2"/>
  <c r="T26" i="2"/>
  <c r="S29" i="2"/>
  <c r="D7" i="3"/>
  <c r="C26" i="3"/>
  <c r="D31" i="3"/>
  <c r="C34" i="3"/>
  <c r="M7" i="4"/>
  <c r="L15" i="4"/>
  <c r="M27" i="4"/>
  <c r="M41" i="4"/>
  <c r="D13" i="5"/>
  <c r="C24" i="5"/>
  <c r="D29" i="5"/>
  <c r="D37" i="5"/>
  <c r="L10" i="6"/>
  <c r="M18" i="6"/>
  <c r="J27" i="6"/>
  <c r="L31" i="6"/>
  <c r="L34" i="6"/>
  <c r="K19" i="8"/>
  <c r="K40" i="8"/>
  <c r="C37" i="3"/>
  <c r="R27" i="2"/>
  <c r="L24" i="6"/>
  <c r="C24" i="7"/>
  <c r="T8" i="2"/>
  <c r="S11" i="2"/>
  <c r="R14" i="2"/>
  <c r="S19" i="2"/>
  <c r="R22" i="2"/>
  <c r="D13" i="3"/>
  <c r="C24" i="3"/>
  <c r="D29" i="3"/>
  <c r="D37" i="3"/>
  <c r="C40" i="3"/>
  <c r="M9" i="4"/>
  <c r="M23" i="4"/>
  <c r="L31" i="4"/>
  <c r="L41" i="4"/>
  <c r="D11" i="5"/>
  <c r="C14" i="5"/>
  <c r="D19" i="5"/>
  <c r="C22" i="5"/>
  <c r="D35" i="5"/>
  <c r="C38" i="5"/>
  <c r="J11" i="6"/>
  <c r="L18" i="6"/>
  <c r="J21" i="6"/>
  <c r="M24" i="6"/>
  <c r="J35" i="6"/>
  <c r="K8" i="8"/>
  <c r="K21" i="8"/>
  <c r="K34" i="8"/>
  <c r="K42" i="8"/>
  <c r="K50" i="8"/>
  <c r="C17" i="5"/>
  <c r="C25" i="5"/>
  <c r="D30" i="5"/>
  <c r="C41" i="5"/>
  <c r="L25" i="6"/>
  <c r="C21" i="7"/>
  <c r="C25" i="7"/>
  <c r="K15" i="8"/>
  <c r="C18" i="7"/>
  <c r="D18" i="3"/>
  <c r="L40" i="4"/>
  <c r="C7" i="1"/>
  <c r="C11" i="1"/>
  <c r="C15" i="1"/>
  <c r="C19" i="1"/>
  <c r="C23" i="1"/>
  <c r="C27" i="1"/>
  <c r="C11" i="3"/>
  <c r="D16" i="3"/>
  <c r="C19" i="3"/>
  <c r="D40" i="3"/>
  <c r="L9" i="4"/>
  <c r="M31" i="4"/>
  <c r="J38" i="4"/>
  <c r="D7" i="1"/>
  <c r="D15" i="1"/>
  <c r="D23" i="1"/>
  <c r="P6" i="2"/>
  <c r="S9" i="2"/>
  <c r="R12" i="2"/>
  <c r="T14" i="2"/>
  <c r="S17" i="2"/>
  <c r="R20" i="2"/>
  <c r="T22" i="2"/>
  <c r="S25" i="2"/>
  <c r="R28" i="2"/>
  <c r="T30" i="2"/>
  <c r="D11" i="3"/>
  <c r="C22" i="3"/>
  <c r="C30" i="3"/>
  <c r="D35" i="3"/>
  <c r="D43" i="3"/>
  <c r="J9" i="4"/>
  <c r="L14" i="4"/>
  <c r="L17" i="4"/>
  <c r="M20" i="4"/>
  <c r="J24" i="4"/>
  <c r="L28" i="4"/>
  <c r="L42" i="4"/>
  <c r="D17" i="5"/>
  <c r="D41" i="5"/>
  <c r="M8" i="6"/>
  <c r="J19" i="6"/>
  <c r="M22" i="6"/>
  <c r="M26" i="6"/>
  <c r="L29" i="6"/>
  <c r="M33" i="6"/>
  <c r="K16" i="8"/>
  <c r="K29" i="8"/>
  <c r="K36" i="8"/>
  <c r="K44" i="8"/>
  <c r="L28" i="6"/>
  <c r="M31" i="6"/>
  <c r="L36" i="6"/>
  <c r="M39" i="6"/>
  <c r="M12" i="6"/>
  <c r="J14" i="6"/>
  <c r="M20" i="6"/>
  <c r="J22" i="6"/>
  <c r="M28" i="6"/>
  <c r="J30" i="6"/>
  <c r="M36" i="6"/>
  <c r="J38" i="6"/>
  <c r="M9" i="6"/>
  <c r="M25" i="6"/>
  <c r="J8" i="6"/>
  <c r="L11" i="6"/>
  <c r="M14" i="6"/>
  <c r="J16" i="6"/>
  <c r="L19" i="6"/>
  <c r="J24" i="6"/>
  <c r="L27" i="6"/>
  <c r="J32" i="6"/>
  <c r="L35" i="6"/>
  <c r="J40" i="6"/>
  <c r="L22" i="6"/>
  <c r="L38" i="6"/>
  <c r="M19" i="6"/>
  <c r="M27" i="6"/>
  <c r="J29" i="6"/>
  <c r="M35" i="6"/>
  <c r="J37" i="6"/>
  <c r="L14" i="6"/>
  <c r="L30" i="6"/>
  <c r="J10" i="6"/>
  <c r="M16" i="6"/>
  <c r="M32" i="6"/>
  <c r="J42" i="6"/>
  <c r="L12" i="6"/>
  <c r="M13" i="6"/>
  <c r="M21" i="6"/>
  <c r="M17" i="4"/>
  <c r="M25" i="4"/>
  <c r="M33" i="4"/>
  <c r="M30" i="4"/>
  <c r="L43" i="4"/>
  <c r="M11" i="4"/>
  <c r="M19" i="4"/>
  <c r="L32" i="4"/>
  <c r="M35" i="4"/>
  <c r="M43" i="4"/>
  <c r="M8" i="4"/>
  <c r="J10" i="4"/>
  <c r="L13" i="4"/>
  <c r="M16" i="4"/>
  <c r="J18" i="4"/>
  <c r="L21" i="4"/>
  <c r="M24" i="4"/>
  <c r="J26" i="4"/>
  <c r="L29" i="4"/>
  <c r="M32" i="4"/>
  <c r="J34" i="4"/>
  <c r="M40" i="4"/>
  <c r="J42" i="4"/>
  <c r="J8" i="4"/>
  <c r="L11" i="4"/>
  <c r="J40" i="4"/>
  <c r="L16" i="4"/>
  <c r="L24" i="4"/>
  <c r="J7" i="4"/>
  <c r="M13" i="4"/>
  <c r="J15" i="4"/>
  <c r="L18" i="4"/>
  <c r="M21" i="4"/>
  <c r="J23" i="4"/>
  <c r="L26" i="4"/>
  <c r="M29" i="4"/>
  <c r="J31" i="4"/>
  <c r="L34" i="4"/>
  <c r="M37" i="4"/>
  <c r="J39" i="4"/>
  <c r="L7" i="4"/>
  <c r="J12" i="4"/>
  <c r="J20" i="4"/>
  <c r="M26" i="4"/>
  <c r="J28" i="4"/>
  <c r="J36" i="4"/>
  <c r="J44" i="4"/>
  <c r="M14" i="4"/>
  <c r="M22" i="4"/>
  <c r="J41" i="4"/>
  <c r="M38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9" i="2"/>
  <c r="P11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7" i="2"/>
  <c r="P10" i="2"/>
  <c r="P13" i="2"/>
  <c r="P8" i="2"/>
  <c r="P12" i="2"/>
</calcChain>
</file>

<file path=xl/sharedStrings.xml><?xml version="1.0" encoding="utf-8"?>
<sst xmlns="http://schemas.openxmlformats.org/spreadsheetml/2006/main" count="795" uniqueCount="331">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</sst>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5834BAFD-3644-4EC7-AAC5-23EB07ECDD58}"/>
    <cellStyle name="Percent" xfId="2" builtinId="5"/>
    <cellStyle name="Percent 2" xfId="5" xr:uid="{185307CF-0E5E-49CC-AADB-60C06B775B4E}"/>
    <cellStyle name="Percent 2 4" xfId="3" xr:uid="{5E699CF3-0085-4147-B733-879EDFFD565E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27D87DDD-DE1A-4148-A251-05F3A8BFC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E8CA82C-6E92-4BAE-80B8-680035357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50C4170-9C13-4A50-8AA7-1E674290C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B02A60DD-670A-40D2-9565-28A16E1FF81B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637F8CAE-C357-B6DC-87BD-F53F0BE00D67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59C9AA51-8CD4-102B-8EE9-38B7AD7B9A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107CCC7E-3168-A3FB-4572-972598B564A3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CD9B6284-1106-48FC-94C1-87D529FC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E0347-CE9D-4D8A-887B-A105648FFB3D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N29" sqref="N29:Q29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04/01/2024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98.75</v>
      </c>
      <c r="D6" s="34">
        <f>'Flex Supreme Pricer'!K6</f>
        <v>98.5</v>
      </c>
      <c r="E6" s="35">
        <f>'Flex Supreme Pricer'!L6</f>
        <v>98.25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99.375</v>
      </c>
      <c r="D7" s="34">
        <f>'Flex Supreme Pricer'!K7</f>
        <v>99.125</v>
      </c>
      <c r="E7" s="35">
        <f>'Flex Supreme Pricer'!L7</f>
        <v>98.875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100</v>
      </c>
      <c r="D8" s="34">
        <f>'Flex Supreme Pricer'!K8</f>
        <v>99.75</v>
      </c>
      <c r="E8" s="35">
        <f>'Flex Supreme Pricer'!L8</f>
        <v>99.5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100.625</v>
      </c>
      <c r="D9" s="34">
        <f>'Flex Supreme Pricer'!K9</f>
        <v>100.375</v>
      </c>
      <c r="E9" s="35">
        <f>'Flex Supreme Pricer'!L9</f>
        <v>100.125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101.125</v>
      </c>
      <c r="D10" s="34">
        <f>'Flex Supreme Pricer'!K10</f>
        <v>100.875</v>
      </c>
      <c r="E10" s="35">
        <f>'Flex Supreme Pricer'!L10</f>
        <v>100.625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101.625</v>
      </c>
      <c r="D11" s="34">
        <f>'Flex Supreme Pricer'!K11</f>
        <v>101.375</v>
      </c>
      <c r="E11" s="35">
        <f>'Flex Supreme Pricer'!L11</f>
        <v>101.125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102.125</v>
      </c>
      <c r="D12" s="34">
        <f>'Flex Supreme Pricer'!K12</f>
        <v>101.875</v>
      </c>
      <c r="E12" s="35">
        <f>'Flex Supreme Pricer'!L12</f>
        <v>101.625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102.625</v>
      </c>
      <c r="D13" s="34">
        <f>'Flex Supreme Pricer'!K13</f>
        <v>102.375</v>
      </c>
      <c r="E13" s="35">
        <f>'Flex Supreme Pricer'!L13</f>
        <v>102.125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103</v>
      </c>
      <c r="D14" s="34">
        <f>'Flex Supreme Pricer'!K14</f>
        <v>102.75</v>
      </c>
      <c r="E14" s="35">
        <f>'Flex Supreme Pricer'!L14</f>
        <v>102.5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103.375</v>
      </c>
      <c r="D15" s="34">
        <f>'Flex Supreme Pricer'!K15</f>
        <v>103.125</v>
      </c>
      <c r="E15" s="35">
        <f>'Flex Supreme Pricer'!L15</f>
        <v>102.875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103.75</v>
      </c>
      <c r="D16" s="34">
        <f>'Flex Supreme Pricer'!K16</f>
        <v>103.5</v>
      </c>
      <c r="E16" s="35">
        <f>'Flex Supreme Pricer'!L16</f>
        <v>103.25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104.125</v>
      </c>
      <c r="D17" s="34">
        <f>'Flex Supreme Pricer'!K17</f>
        <v>103.875</v>
      </c>
      <c r="E17" s="35">
        <f>'Flex Supreme Pricer'!L17</f>
        <v>103.625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104.5</v>
      </c>
      <c r="D18" s="34">
        <f>'Flex Supreme Pricer'!K18</f>
        <v>104.25</v>
      </c>
      <c r="E18" s="35">
        <f>'Flex Supreme Pricer'!L18</f>
        <v>104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104.875</v>
      </c>
      <c r="D19" s="34">
        <f>'Flex Supreme Pricer'!K19</f>
        <v>104.625</v>
      </c>
      <c r="E19" s="35">
        <f>'Flex Supreme Pricer'!L19</f>
        <v>104.375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105.25</v>
      </c>
      <c r="D20" s="34">
        <f>'Flex Supreme Pricer'!K20</f>
        <v>105</v>
      </c>
      <c r="E20" s="35">
        <f>'Flex Supreme Pricer'!L20</f>
        <v>104.75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105.625</v>
      </c>
      <c r="D21" s="34">
        <f>'Flex Supreme Pricer'!K21</f>
        <v>105.375</v>
      </c>
      <c r="E21" s="35">
        <f>'Flex Supreme Pricer'!L21</f>
        <v>105.125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106</v>
      </c>
      <c r="D22" s="34">
        <f>'Flex Supreme Pricer'!K22</f>
        <v>105.75</v>
      </c>
      <c r="E22" s="35">
        <f>'Flex Supreme Pricer'!L22</f>
        <v>105.5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106.375</v>
      </c>
      <c r="D23" s="34">
        <f>'Flex Supreme Pricer'!K23</f>
        <v>106.125</v>
      </c>
      <c r="E23" s="35">
        <f>'Flex Supreme Pricer'!L23</f>
        <v>105.875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106.75</v>
      </c>
      <c r="D24" s="34">
        <f>'Flex Supreme Pricer'!K24</f>
        <v>106.5</v>
      </c>
      <c r="E24" s="35">
        <f>'Flex Supreme Pricer'!L24</f>
        <v>106.25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107.125</v>
      </c>
      <c r="D25" s="34">
        <f>'Flex Supreme Pricer'!K25</f>
        <v>106.875</v>
      </c>
      <c r="E25" s="35">
        <f>'Flex Supreme Pricer'!L25</f>
        <v>106.625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107.5</v>
      </c>
      <c r="D26" s="34">
        <f>'Flex Supreme Pricer'!K26</f>
        <v>107.25</v>
      </c>
      <c r="E26" s="35">
        <f>'Flex Supreme Pricer'!L26</f>
        <v>107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107.875</v>
      </c>
      <c r="D27" s="34">
        <f>'Flex Supreme Pricer'!K27</f>
        <v>107.625</v>
      </c>
      <c r="E27" s="35">
        <f>'Flex Supreme Pricer'!L27</f>
        <v>107.375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108.25</v>
      </c>
      <c r="D28" s="34">
        <f>'Flex Supreme Pricer'!K28</f>
        <v>108</v>
      </c>
      <c r="E28" s="35">
        <f>'Flex Supreme Pricer'!L28</f>
        <v>107.75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108.625</v>
      </c>
      <c r="D29" s="34">
        <f>'Flex Supreme Pricer'!K29</f>
        <v>108.375</v>
      </c>
      <c r="E29" s="35">
        <f>'Flex Supreme Pricer'!L29</f>
        <v>108.125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109</v>
      </c>
      <c r="D30" s="104">
        <f>'Flex Supreme Pricer'!K30</f>
        <v>108.75</v>
      </c>
      <c r="E30" s="105">
        <f>'Flex Supreme Pricer'!L30</f>
        <v>108.5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5FFF-2CEA-4797-8EBA-F640C729EEC3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98.625</v>
      </c>
      <c r="C6" s="219">
        <v>98.375</v>
      </c>
      <c r="D6" s="220">
        <v>98.125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98.75</v>
      </c>
      <c r="K6" s="223">
        <f t="shared" ref="K6:L21" si="0">G6+C6</f>
        <v>98.5</v>
      </c>
      <c r="L6" s="224">
        <f t="shared" si="0"/>
        <v>98.25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99.25</v>
      </c>
      <c r="C7" s="219">
        <v>99</v>
      </c>
      <c r="D7" s="220">
        <v>98.75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99.375</v>
      </c>
      <c r="K7" s="223">
        <f t="shared" si="0"/>
        <v>99.125</v>
      </c>
      <c r="L7" s="224">
        <f t="shared" si="0"/>
        <v>98.875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99.875</v>
      </c>
      <c r="C8" s="219">
        <v>99.625</v>
      </c>
      <c r="D8" s="220">
        <v>99.375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100</v>
      </c>
      <c r="K8" s="223">
        <f t="shared" si="0"/>
        <v>99.75</v>
      </c>
      <c r="L8" s="224">
        <f t="shared" si="0"/>
        <v>99.5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100.5</v>
      </c>
      <c r="C9" s="219">
        <v>100.25</v>
      </c>
      <c r="D9" s="220">
        <v>100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100.625</v>
      </c>
      <c r="K9" s="223">
        <f t="shared" si="0"/>
        <v>100.375</v>
      </c>
      <c r="L9" s="224">
        <f t="shared" si="0"/>
        <v>100.125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</v>
      </c>
      <c r="C10" s="219">
        <v>100.75</v>
      </c>
      <c r="D10" s="220">
        <v>100.5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101.125</v>
      </c>
      <c r="K10" s="223">
        <f t="shared" si="0"/>
        <v>100.875</v>
      </c>
      <c r="L10" s="224">
        <f t="shared" si="0"/>
        <v>100.625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101.5</v>
      </c>
      <c r="C11" s="219">
        <v>101.25</v>
      </c>
      <c r="D11" s="220">
        <v>101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101.625</v>
      </c>
      <c r="K11" s="223">
        <f t="shared" si="0"/>
        <v>101.375</v>
      </c>
      <c r="L11" s="224">
        <f t="shared" si="0"/>
        <v>101.125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</v>
      </c>
      <c r="C12" s="219">
        <v>101.75</v>
      </c>
      <c r="D12" s="220">
        <v>101.5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102.125</v>
      </c>
      <c r="K12" s="223">
        <f t="shared" si="0"/>
        <v>101.875</v>
      </c>
      <c r="L12" s="224">
        <f t="shared" si="0"/>
        <v>101.625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102.5</v>
      </c>
      <c r="C13" s="219">
        <v>102.25</v>
      </c>
      <c r="D13" s="220">
        <v>102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102.625</v>
      </c>
      <c r="K13" s="223">
        <f t="shared" si="0"/>
        <v>102.375</v>
      </c>
      <c r="L13" s="224">
        <f t="shared" si="0"/>
        <v>102.125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102.875</v>
      </c>
      <c r="C14" s="219">
        <v>102.625</v>
      </c>
      <c r="D14" s="220">
        <v>102.375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103</v>
      </c>
      <c r="K14" s="223">
        <f t="shared" si="0"/>
        <v>102.75</v>
      </c>
      <c r="L14" s="224">
        <f t="shared" si="0"/>
        <v>102.5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103.25</v>
      </c>
      <c r="C15" s="219">
        <v>103</v>
      </c>
      <c r="D15" s="220">
        <v>102.75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103.375</v>
      </c>
      <c r="K15" s="223">
        <f t="shared" si="0"/>
        <v>103.125</v>
      </c>
      <c r="L15" s="224">
        <f t="shared" si="0"/>
        <v>102.875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103.625</v>
      </c>
      <c r="C16" s="219">
        <v>103.375</v>
      </c>
      <c r="D16" s="220">
        <v>103.125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103.75</v>
      </c>
      <c r="K16" s="223">
        <f t="shared" si="0"/>
        <v>103.5</v>
      </c>
      <c r="L16" s="224">
        <f t="shared" si="0"/>
        <v>103.25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</v>
      </c>
      <c r="C17" s="219">
        <v>103.75</v>
      </c>
      <c r="D17" s="220">
        <v>103.5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104.125</v>
      </c>
      <c r="K17" s="223">
        <f t="shared" si="0"/>
        <v>103.875</v>
      </c>
      <c r="L17" s="224">
        <f t="shared" si="0"/>
        <v>103.625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104.375</v>
      </c>
      <c r="C18" s="219">
        <v>104.125</v>
      </c>
      <c r="D18" s="220">
        <v>103.875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104.5</v>
      </c>
      <c r="K18" s="223">
        <f t="shared" si="0"/>
        <v>104.25</v>
      </c>
      <c r="L18" s="224">
        <f t="shared" si="0"/>
        <v>104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104.75</v>
      </c>
      <c r="C19" s="219">
        <v>104.5</v>
      </c>
      <c r="D19" s="220">
        <v>104.25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104.875</v>
      </c>
      <c r="K19" s="223">
        <f t="shared" si="0"/>
        <v>104.625</v>
      </c>
      <c r="L19" s="224">
        <f t="shared" si="0"/>
        <v>104.375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105.125</v>
      </c>
      <c r="C20" s="219">
        <v>104.875</v>
      </c>
      <c r="D20" s="220">
        <v>104.625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105.25</v>
      </c>
      <c r="K20" s="223">
        <f t="shared" si="0"/>
        <v>105</v>
      </c>
      <c r="L20" s="224">
        <f t="shared" si="0"/>
        <v>104.75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105.5</v>
      </c>
      <c r="C21" s="219">
        <v>105.25</v>
      </c>
      <c r="D21" s="220">
        <v>105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105.625</v>
      </c>
      <c r="K21" s="223">
        <f t="shared" si="0"/>
        <v>105.375</v>
      </c>
      <c r="L21" s="224">
        <f t="shared" si="0"/>
        <v>105.125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105.875</v>
      </c>
      <c r="C22" s="219">
        <v>105.625</v>
      </c>
      <c r="D22" s="220">
        <v>105.375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106</v>
      </c>
      <c r="K22" s="223">
        <f t="shared" si="1"/>
        <v>105.75</v>
      </c>
      <c r="L22" s="224">
        <f t="shared" si="1"/>
        <v>105.5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106.25</v>
      </c>
      <c r="C23" s="219">
        <v>106</v>
      </c>
      <c r="D23" s="220">
        <v>105.75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106.375</v>
      </c>
      <c r="K23" s="223">
        <f t="shared" si="1"/>
        <v>106.125</v>
      </c>
      <c r="L23" s="224">
        <f t="shared" si="1"/>
        <v>105.875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106.625</v>
      </c>
      <c r="C24" s="219">
        <v>106.375</v>
      </c>
      <c r="D24" s="220">
        <v>106.125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106.75</v>
      </c>
      <c r="K24" s="223">
        <f t="shared" si="1"/>
        <v>106.5</v>
      </c>
      <c r="L24" s="224">
        <f t="shared" si="1"/>
        <v>106.25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</v>
      </c>
      <c r="C25" s="219">
        <v>106.75</v>
      </c>
      <c r="D25" s="220">
        <v>106.5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107.125</v>
      </c>
      <c r="K25" s="223">
        <f t="shared" si="1"/>
        <v>106.875</v>
      </c>
      <c r="L25" s="224">
        <f t="shared" si="1"/>
        <v>106.625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107.375</v>
      </c>
      <c r="C26" s="219">
        <v>107.125</v>
      </c>
      <c r="D26" s="220">
        <v>106.875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107.5</v>
      </c>
      <c r="K26" s="223">
        <f t="shared" si="1"/>
        <v>107.25</v>
      </c>
      <c r="L26" s="224">
        <f t="shared" si="1"/>
        <v>107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107.75</v>
      </c>
      <c r="C27" s="219">
        <v>107.5</v>
      </c>
      <c r="D27" s="220">
        <v>107.25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107.875</v>
      </c>
      <c r="K27" s="223">
        <f t="shared" si="1"/>
        <v>107.625</v>
      </c>
      <c r="L27" s="224">
        <f t="shared" si="1"/>
        <v>107.375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108.125</v>
      </c>
      <c r="C28" s="219">
        <v>107.875</v>
      </c>
      <c r="D28" s="220">
        <v>107.625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108.25</v>
      </c>
      <c r="K28" s="223">
        <f t="shared" si="1"/>
        <v>108</v>
      </c>
      <c r="L28" s="224">
        <f t="shared" si="1"/>
        <v>107.75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108.5</v>
      </c>
      <c r="C29" s="219">
        <v>108.25</v>
      </c>
      <c r="D29" s="220">
        <v>108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108.625</v>
      </c>
      <c r="K29" s="223">
        <f t="shared" si="1"/>
        <v>108.375</v>
      </c>
      <c r="L29" s="224">
        <f t="shared" si="1"/>
        <v>108.125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108.875</v>
      </c>
      <c r="C30" s="229">
        <v>108.625</v>
      </c>
      <c r="D30" s="230">
        <v>108.375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109</v>
      </c>
      <c r="K30" s="233">
        <f t="shared" si="1"/>
        <v>108.75</v>
      </c>
      <c r="L30" s="234">
        <f t="shared" si="1"/>
        <v>108.5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9CEB1-BBF6-4E46-A249-97D2DE63648F}">
  <sheetPr published="0" codeName="Sheet3">
    <tabColor rgb="FF00B0F0"/>
    <pageSetUpPr fitToPage="1"/>
  </sheetPr>
  <dimension ref="B1:AE63"/>
  <sheetViews>
    <sheetView zoomScaleNormal="100" workbookViewId="0">
      <selection activeCell="N29" sqref="N29:Q29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04/01/2024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98.01</v>
      </c>
      <c r="D7" s="273">
        <f>'Flex Select Prime Pricer'!I6</f>
        <v>97.875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98.635000000000005</v>
      </c>
      <c r="D8" s="273">
        <f>'Flex Select Prime Pricer'!I7</f>
        <v>98.5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99.26</v>
      </c>
      <c r="D9" s="273">
        <f>'Flex Select Prime Pricer'!I8</f>
        <v>99.125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99.885000000000005</v>
      </c>
      <c r="D10" s="273">
        <f>'Flex Select Prime Pricer'!I9</f>
        <v>99.75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100.51</v>
      </c>
      <c r="D11" s="273">
        <f>'Flex Select Prime Pricer'!I10</f>
        <v>100.375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101.01</v>
      </c>
      <c r="D12" s="273">
        <f>'Flex Select Prime Pricer'!I11</f>
        <v>100.875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101.38500000000001</v>
      </c>
      <c r="D13" s="273">
        <f>'Flex Select Prime Pricer'!I12</f>
        <v>101.25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101.76</v>
      </c>
      <c r="D14" s="273">
        <f>'Flex Select Prime Pricer'!I13</f>
        <v>101.625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102.01</v>
      </c>
      <c r="D15" s="273">
        <f>'Flex Select Prime Pricer'!I14</f>
        <v>101.875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102.26</v>
      </c>
      <c r="D16" s="273">
        <f>'Flex Select Prime Pricer'!I15</f>
        <v>102.125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102.51</v>
      </c>
      <c r="D17" s="273">
        <f>'Flex Select Prime Pricer'!I16</f>
        <v>102.375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102.76</v>
      </c>
      <c r="D18" s="273">
        <f>'Flex Select Prime Pricer'!I17</f>
        <v>102.625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103.01</v>
      </c>
      <c r="D19" s="273">
        <f>'Flex Select Prime Pricer'!I18</f>
        <v>102.875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103.26</v>
      </c>
      <c r="D20" s="273">
        <f>'Flex Select Prime Pricer'!I19</f>
        <v>103.125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103.51</v>
      </c>
      <c r="D21" s="273">
        <f>'Flex Select Prime Pricer'!I20</f>
        <v>103.375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103.76</v>
      </c>
      <c r="D22" s="273">
        <f>'Flex Select Prime Pricer'!I21</f>
        <v>103.625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104.01</v>
      </c>
      <c r="D23" s="273">
        <f>'Flex Select Prime Pricer'!I22</f>
        <v>103.875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104.26</v>
      </c>
      <c r="D24" s="273">
        <f>'Flex Select Prime Pricer'!I23</f>
        <v>104.125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104.51</v>
      </c>
      <c r="D25" s="273">
        <f>'Flex Select Prime Pricer'!I24</f>
        <v>104.375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104.76</v>
      </c>
      <c r="D26" s="273">
        <f>'Flex Select Prime Pricer'!I25</f>
        <v>104.625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104.94750000000001</v>
      </c>
      <c r="D27" s="273">
        <f>'Flex Select Prime Pricer'!I26</f>
        <v>104.8125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105.13500000000001</v>
      </c>
      <c r="D28" s="273">
        <f>'Flex Select Prime Pricer'!I27</f>
        <v>105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105.32250000000001</v>
      </c>
      <c r="D29" s="273">
        <f>'Flex Select Prime Pricer'!I28</f>
        <v>105.1875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105.47875000000001</v>
      </c>
      <c r="D30" s="273">
        <f>'Flex Select Prime Pricer'!I29</f>
        <v>105.34375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105.63500000000001</v>
      </c>
      <c r="D31" s="273">
        <f>'Flex Select Prime Pricer'!I30</f>
        <v>105.5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105.79125000000001</v>
      </c>
      <c r="D32" s="273">
        <f>'Flex Select Prime Pricer'!I31</f>
        <v>105.65625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105.94750000000001</v>
      </c>
      <c r="D33" s="273">
        <f>'Flex Select Prime Pricer'!I32</f>
        <v>105.8125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106.10375000000001</v>
      </c>
      <c r="D34" s="273">
        <f>'Flex Select Prime Pricer'!I33</f>
        <v>105.96875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106.26</v>
      </c>
      <c r="D35" s="273">
        <f>'Flex Select Prime Pricer'!I34</f>
        <v>106.125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106.41625000000001</v>
      </c>
      <c r="D36" s="273">
        <f>'Flex Select Prime Pricer'!I35</f>
        <v>106.28125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106.57250000000001</v>
      </c>
      <c r="D37" s="273">
        <f>'Flex Select Prime Pricer'!I36</f>
        <v>106.4375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106.72875000000001</v>
      </c>
      <c r="D38" s="273">
        <f>'Flex Select Prime Pricer'!I37</f>
        <v>106.59375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106.88500000000001</v>
      </c>
      <c r="D39" s="273">
        <f>'Flex Select Prime Pricer'!I38</f>
        <v>106.75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107.04125000000001</v>
      </c>
      <c r="D40" s="273">
        <f>'Flex Select Prime Pricer'!I39</f>
        <v>106.90625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107.19750000000001</v>
      </c>
      <c r="D41" s="273">
        <f>'Flex Select Prime Pricer'!I40</f>
        <v>107.0625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107.35375000000001</v>
      </c>
      <c r="D42" s="273">
        <f>'Flex Select Prime Pricer'!I41</f>
        <v>107.21875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107.51</v>
      </c>
      <c r="D43" s="273">
        <f>'Flex Select Prime Pricer'!I42</f>
        <v>107.375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107.66625000000001</v>
      </c>
      <c r="D44" s="273">
        <f>'Flex Select Prime Pricer'!I43</f>
        <v>107.53125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107.82250000000001</v>
      </c>
      <c r="D45" s="346">
        <f>'Flex Select Prime Pricer'!I44</f>
        <v>107.6875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087A-5C20-40B6-A9F7-AEBE50086A73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97.885000000000005</v>
      </c>
      <c r="C6" s="220">
        <v>97.75</v>
      </c>
      <c r="E6" s="410">
        <v>0.125</v>
      </c>
      <c r="F6" s="410">
        <v>0.125</v>
      </c>
      <c r="H6" s="222">
        <f t="shared" ref="H6:I21" si="0">E6+B6</f>
        <v>98.01</v>
      </c>
      <c r="I6" s="223">
        <f t="shared" si="0"/>
        <v>97.875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98.51</v>
      </c>
      <c r="C7" s="220">
        <v>98.375</v>
      </c>
      <c r="E7" s="410">
        <v>0.125</v>
      </c>
      <c r="F7" s="410">
        <v>0.125</v>
      </c>
      <c r="H7" s="222">
        <f t="shared" si="0"/>
        <v>98.635000000000005</v>
      </c>
      <c r="I7" s="223">
        <f t="shared" si="0"/>
        <v>98.5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99.135000000000005</v>
      </c>
      <c r="C8" s="220">
        <v>99</v>
      </c>
      <c r="E8" s="410">
        <v>0.125</v>
      </c>
      <c r="F8" s="410">
        <v>0.125</v>
      </c>
      <c r="H8" s="222">
        <f t="shared" si="0"/>
        <v>99.26</v>
      </c>
      <c r="I8" s="223">
        <f t="shared" si="0"/>
        <v>99.125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99.76</v>
      </c>
      <c r="C9" s="220">
        <v>99.625</v>
      </c>
      <c r="E9" s="410">
        <v>0.125</v>
      </c>
      <c r="F9" s="410">
        <v>0.125</v>
      </c>
      <c r="H9" s="222">
        <f t="shared" si="0"/>
        <v>99.885000000000005</v>
      </c>
      <c r="I9" s="223">
        <f t="shared" si="0"/>
        <v>99.75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100.38500000000001</v>
      </c>
      <c r="C10" s="220">
        <v>100.25</v>
      </c>
      <c r="E10" s="410">
        <v>0.125</v>
      </c>
      <c r="F10" s="410">
        <v>0.125</v>
      </c>
      <c r="H10" s="222">
        <f t="shared" si="0"/>
        <v>100.51</v>
      </c>
      <c r="I10" s="223">
        <f t="shared" si="0"/>
        <v>100.375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100.88500000000001</v>
      </c>
      <c r="C11" s="220">
        <v>100.75</v>
      </c>
      <c r="E11" s="410">
        <v>0.125</v>
      </c>
      <c r="F11" s="410">
        <v>0.125</v>
      </c>
      <c r="H11" s="222">
        <f t="shared" si="0"/>
        <v>101.01</v>
      </c>
      <c r="I11" s="223">
        <f t="shared" si="0"/>
        <v>100.875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101.26</v>
      </c>
      <c r="C12" s="220">
        <v>101.125</v>
      </c>
      <c r="E12" s="410">
        <v>0.125</v>
      </c>
      <c r="F12" s="410">
        <v>0.125</v>
      </c>
      <c r="H12" s="222">
        <f t="shared" si="0"/>
        <v>101.38500000000001</v>
      </c>
      <c r="I12" s="223">
        <f t="shared" si="0"/>
        <v>101.25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101.63500000000001</v>
      </c>
      <c r="C13" s="220">
        <v>101.5</v>
      </c>
      <c r="E13" s="410">
        <v>0.125</v>
      </c>
      <c r="F13" s="410">
        <v>0.125</v>
      </c>
      <c r="H13" s="222">
        <f t="shared" si="0"/>
        <v>101.76</v>
      </c>
      <c r="I13" s="223">
        <f t="shared" si="0"/>
        <v>101.625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101.88500000000001</v>
      </c>
      <c r="C14" s="220">
        <v>101.75</v>
      </c>
      <c r="E14" s="410">
        <v>0.125</v>
      </c>
      <c r="F14" s="410">
        <v>0.125</v>
      </c>
      <c r="H14" s="222">
        <f t="shared" si="0"/>
        <v>102.01</v>
      </c>
      <c r="I14" s="223">
        <f t="shared" si="0"/>
        <v>101.875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102.13500000000001</v>
      </c>
      <c r="C15" s="220">
        <v>102</v>
      </c>
      <c r="E15" s="410">
        <v>0.125</v>
      </c>
      <c r="F15" s="410">
        <v>0.125</v>
      </c>
      <c r="H15" s="222">
        <f t="shared" si="0"/>
        <v>102.26</v>
      </c>
      <c r="I15" s="223">
        <f t="shared" si="0"/>
        <v>102.125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102.38500000000001</v>
      </c>
      <c r="C16" s="220">
        <v>102.25</v>
      </c>
      <c r="E16" s="410">
        <v>0.125</v>
      </c>
      <c r="F16" s="410">
        <v>0.125</v>
      </c>
      <c r="H16" s="222">
        <f t="shared" si="0"/>
        <v>102.51</v>
      </c>
      <c r="I16" s="223">
        <f t="shared" si="0"/>
        <v>102.375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102.63500000000001</v>
      </c>
      <c r="C17" s="220">
        <v>102.5</v>
      </c>
      <c r="E17" s="410">
        <v>0.125</v>
      </c>
      <c r="F17" s="410">
        <v>0.125</v>
      </c>
      <c r="H17" s="222">
        <f t="shared" si="0"/>
        <v>102.76</v>
      </c>
      <c r="I17" s="223">
        <f t="shared" si="0"/>
        <v>102.625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102.88500000000001</v>
      </c>
      <c r="C18" s="220">
        <v>102.75</v>
      </c>
      <c r="E18" s="410">
        <v>0.125</v>
      </c>
      <c r="F18" s="410">
        <v>0.125</v>
      </c>
      <c r="H18" s="222">
        <f t="shared" si="0"/>
        <v>103.01</v>
      </c>
      <c r="I18" s="223">
        <f t="shared" si="0"/>
        <v>102.875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103.13500000000001</v>
      </c>
      <c r="C19" s="220">
        <v>103</v>
      </c>
      <c r="E19" s="410">
        <v>0.125</v>
      </c>
      <c r="F19" s="410">
        <v>0.125</v>
      </c>
      <c r="H19" s="222">
        <f t="shared" si="0"/>
        <v>103.26</v>
      </c>
      <c r="I19" s="223">
        <f t="shared" si="0"/>
        <v>103.125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103.38500000000001</v>
      </c>
      <c r="C20" s="220">
        <v>103.25</v>
      </c>
      <c r="E20" s="410">
        <v>0.125</v>
      </c>
      <c r="F20" s="410">
        <v>0.125</v>
      </c>
      <c r="H20" s="222">
        <f t="shared" si="0"/>
        <v>103.51</v>
      </c>
      <c r="I20" s="223">
        <f t="shared" si="0"/>
        <v>103.375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103.63500000000001</v>
      </c>
      <c r="C21" s="220">
        <v>103.5</v>
      </c>
      <c r="E21" s="410">
        <v>0.125</v>
      </c>
      <c r="F21" s="410">
        <v>0.125</v>
      </c>
      <c r="H21" s="222">
        <f t="shared" si="0"/>
        <v>103.76</v>
      </c>
      <c r="I21" s="223">
        <f t="shared" si="0"/>
        <v>103.625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103.88500000000001</v>
      </c>
      <c r="C22" s="220">
        <v>103.75</v>
      </c>
      <c r="E22" s="410">
        <v>0.125</v>
      </c>
      <c r="F22" s="410">
        <v>0.125</v>
      </c>
      <c r="H22" s="222">
        <f t="shared" ref="H22:I59" si="3">E22+B22</f>
        <v>104.01</v>
      </c>
      <c r="I22" s="223">
        <f t="shared" si="3"/>
        <v>103.875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104.13500000000001</v>
      </c>
      <c r="C23" s="220">
        <v>104</v>
      </c>
      <c r="E23" s="410">
        <v>0.125</v>
      </c>
      <c r="F23" s="410">
        <v>0.125</v>
      </c>
      <c r="H23" s="222">
        <f t="shared" si="3"/>
        <v>104.26</v>
      </c>
      <c r="I23" s="223">
        <f t="shared" si="3"/>
        <v>104.125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104.38500000000001</v>
      </c>
      <c r="C24" s="220">
        <v>104.25</v>
      </c>
      <c r="E24" s="410">
        <v>0.125</v>
      </c>
      <c r="F24" s="410">
        <v>0.125</v>
      </c>
      <c r="H24" s="222">
        <f t="shared" si="3"/>
        <v>104.51</v>
      </c>
      <c r="I24" s="223">
        <f t="shared" si="3"/>
        <v>104.375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104.63500000000001</v>
      </c>
      <c r="C25" s="220">
        <v>104.5</v>
      </c>
      <c r="E25" s="410">
        <v>0.125</v>
      </c>
      <c r="F25" s="410">
        <v>0.125</v>
      </c>
      <c r="H25" s="222">
        <f t="shared" si="3"/>
        <v>104.76</v>
      </c>
      <c r="I25" s="223">
        <f t="shared" si="3"/>
        <v>104.625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104.82250000000001</v>
      </c>
      <c r="C26" s="220">
        <v>104.6875</v>
      </c>
      <c r="E26" s="410">
        <v>0.125</v>
      </c>
      <c r="F26" s="410">
        <v>0.125</v>
      </c>
      <c r="H26" s="222">
        <f t="shared" si="3"/>
        <v>104.94750000000001</v>
      </c>
      <c r="I26" s="223">
        <f t="shared" si="3"/>
        <v>104.8125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105.01</v>
      </c>
      <c r="C27" s="220">
        <v>104.875</v>
      </c>
      <c r="E27" s="410">
        <v>0.125</v>
      </c>
      <c r="F27" s="410">
        <v>0.125</v>
      </c>
      <c r="H27" s="222">
        <f t="shared" si="3"/>
        <v>105.13500000000001</v>
      </c>
      <c r="I27" s="223">
        <f t="shared" si="3"/>
        <v>105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105.19750000000001</v>
      </c>
      <c r="C28" s="220">
        <v>105.0625</v>
      </c>
      <c r="E28" s="410">
        <v>0.125</v>
      </c>
      <c r="F28" s="410">
        <v>0.125</v>
      </c>
      <c r="H28" s="222">
        <f t="shared" si="3"/>
        <v>105.32250000000001</v>
      </c>
      <c r="I28" s="223">
        <f t="shared" si="3"/>
        <v>105.1875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105.35375000000001</v>
      </c>
      <c r="C29" s="220">
        <v>105.21875</v>
      </c>
      <c r="E29" s="410">
        <v>0.125</v>
      </c>
      <c r="F29" s="410">
        <v>0.125</v>
      </c>
      <c r="H29" s="222">
        <f t="shared" si="3"/>
        <v>105.47875000000001</v>
      </c>
      <c r="I29" s="223">
        <f t="shared" si="3"/>
        <v>105.34375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105.51</v>
      </c>
      <c r="C30" s="220">
        <v>105.375</v>
      </c>
      <c r="E30" s="410">
        <v>0.125</v>
      </c>
      <c r="F30" s="410">
        <v>0.125</v>
      </c>
      <c r="H30" s="222">
        <f t="shared" si="3"/>
        <v>105.63500000000001</v>
      </c>
      <c r="I30" s="223">
        <f t="shared" si="3"/>
        <v>105.5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105.66625000000001</v>
      </c>
      <c r="C31" s="220">
        <v>105.53125</v>
      </c>
      <c r="E31" s="410">
        <v>0.125</v>
      </c>
      <c r="F31" s="410">
        <v>0.125</v>
      </c>
      <c r="H31" s="222">
        <f t="shared" si="3"/>
        <v>105.79125000000001</v>
      </c>
      <c r="I31" s="223">
        <f t="shared" si="3"/>
        <v>105.65625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105.82250000000001</v>
      </c>
      <c r="C32" s="220">
        <v>105.6875</v>
      </c>
      <c r="E32" s="410">
        <v>0.125</v>
      </c>
      <c r="F32" s="410">
        <v>0.125</v>
      </c>
      <c r="H32" s="222">
        <f t="shared" si="3"/>
        <v>105.94750000000001</v>
      </c>
      <c r="I32" s="223">
        <f t="shared" si="3"/>
        <v>105.8125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105.97875000000001</v>
      </c>
      <c r="C33" s="220">
        <v>105.84375</v>
      </c>
      <c r="E33" s="410">
        <v>0.125</v>
      </c>
      <c r="F33" s="410">
        <v>0.125</v>
      </c>
      <c r="H33" s="222">
        <f t="shared" si="3"/>
        <v>106.10375000000001</v>
      </c>
      <c r="I33" s="223">
        <f t="shared" si="3"/>
        <v>105.96875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106.13500000000001</v>
      </c>
      <c r="C34" s="220">
        <v>106</v>
      </c>
      <c r="E34" s="410">
        <v>0.125</v>
      </c>
      <c r="F34" s="410">
        <v>0.125</v>
      </c>
      <c r="H34" s="222">
        <f t="shared" si="3"/>
        <v>106.26</v>
      </c>
      <c r="I34" s="223">
        <f t="shared" si="3"/>
        <v>106.125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106.29125000000001</v>
      </c>
      <c r="C35" s="220">
        <v>106.15625</v>
      </c>
      <c r="E35" s="410">
        <v>0.125</v>
      </c>
      <c r="F35" s="410">
        <v>0.125</v>
      </c>
      <c r="H35" s="222">
        <f t="shared" si="3"/>
        <v>106.41625000000001</v>
      </c>
      <c r="I35" s="223">
        <f t="shared" si="3"/>
        <v>106.28125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106.44750000000001</v>
      </c>
      <c r="C36" s="220">
        <v>106.3125</v>
      </c>
      <c r="E36" s="410">
        <v>0.125</v>
      </c>
      <c r="F36" s="410">
        <v>0.125</v>
      </c>
      <c r="H36" s="222">
        <f t="shared" si="3"/>
        <v>106.57250000000001</v>
      </c>
      <c r="I36" s="223">
        <f t="shared" si="3"/>
        <v>106.4375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106.60375000000001</v>
      </c>
      <c r="C37" s="220">
        <v>106.46875</v>
      </c>
      <c r="E37" s="410">
        <v>0.125</v>
      </c>
      <c r="F37" s="410">
        <v>0.125</v>
      </c>
      <c r="H37" s="222">
        <f t="shared" si="3"/>
        <v>106.72875000000001</v>
      </c>
      <c r="I37" s="223">
        <f t="shared" si="3"/>
        <v>106.59375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106.76</v>
      </c>
      <c r="C38" s="220">
        <v>106.625</v>
      </c>
      <c r="E38" s="410">
        <v>0.125</v>
      </c>
      <c r="F38" s="410">
        <v>0.125</v>
      </c>
      <c r="H38" s="222">
        <f t="shared" si="3"/>
        <v>106.88500000000001</v>
      </c>
      <c r="I38" s="223">
        <f t="shared" si="3"/>
        <v>106.75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106.91625000000001</v>
      </c>
      <c r="C39" s="220">
        <v>106.78125</v>
      </c>
      <c r="E39" s="410">
        <v>0.125</v>
      </c>
      <c r="F39" s="410">
        <v>0.125</v>
      </c>
      <c r="H39" s="222">
        <f t="shared" si="3"/>
        <v>107.04125000000001</v>
      </c>
      <c r="I39" s="223">
        <f t="shared" si="3"/>
        <v>106.90625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107.07250000000001</v>
      </c>
      <c r="C40" s="220">
        <v>106.9375</v>
      </c>
      <c r="E40" s="410">
        <v>0.125</v>
      </c>
      <c r="F40" s="410">
        <v>0.125</v>
      </c>
      <c r="H40" s="222">
        <f t="shared" si="3"/>
        <v>107.19750000000001</v>
      </c>
      <c r="I40" s="223">
        <f t="shared" si="3"/>
        <v>107.0625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107.22875000000001</v>
      </c>
      <c r="C41" s="220">
        <v>107.09375</v>
      </c>
      <c r="E41" s="410">
        <v>0.125</v>
      </c>
      <c r="F41" s="410">
        <v>0.125</v>
      </c>
      <c r="H41" s="222">
        <f t="shared" si="3"/>
        <v>107.35375000000001</v>
      </c>
      <c r="I41" s="223">
        <f t="shared" si="3"/>
        <v>107.21875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107.38500000000001</v>
      </c>
      <c r="C42" s="220">
        <v>107.25</v>
      </c>
      <c r="E42" s="410">
        <v>0.125</v>
      </c>
      <c r="F42" s="410">
        <v>0.125</v>
      </c>
      <c r="H42" s="222">
        <f t="shared" si="3"/>
        <v>107.51</v>
      </c>
      <c r="I42" s="223">
        <f t="shared" si="3"/>
        <v>107.375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107.54125000000001</v>
      </c>
      <c r="C43" s="220">
        <v>107.40625</v>
      </c>
      <c r="E43" s="410">
        <v>0.125</v>
      </c>
      <c r="F43" s="410">
        <v>0.125</v>
      </c>
      <c r="H43" s="222">
        <f t="shared" si="3"/>
        <v>107.66625000000001</v>
      </c>
      <c r="I43" s="223">
        <f t="shared" si="3"/>
        <v>107.53125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107.69750000000001</v>
      </c>
      <c r="C44" s="230">
        <v>107.5625</v>
      </c>
      <c r="E44" s="410">
        <v>0.125</v>
      </c>
      <c r="F44" s="410">
        <v>0.125</v>
      </c>
      <c r="H44" s="222">
        <f t="shared" si="3"/>
        <v>107.82250000000001</v>
      </c>
      <c r="I44" s="223">
        <f t="shared" si="3"/>
        <v>107.6875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9958-92E3-48F2-B42D-DFC0B2A69288}">
  <sheetPr published="0" codeName="Sheet5">
    <tabColor rgb="FF0070C0"/>
    <pageSetUpPr fitToPage="1"/>
  </sheetPr>
  <dimension ref="B1:Y57"/>
  <sheetViews>
    <sheetView zoomScaleNormal="100" workbookViewId="0">
      <selection activeCell="N29" sqref="N29:Q29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04/01/2024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97.813299999999998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98.438299999999998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99.063299999999998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99.688299999999998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100.3133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100.8133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101.1883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101.5633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101.8133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102.1883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102.4383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102.6883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102.9383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103.1883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103.4383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103.6883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103.9383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104.1883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104.4383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104.6883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104.9383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105.1883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105.4383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105.6883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105.9383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106.1883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106.4383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106.6883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106.9383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107.1883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107.4383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107.6883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107.9383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108.1883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108.4383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108.6883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108.9383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thickBot="1" x14ac:dyDescent="0.25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5" thickBot="1" x14ac:dyDescent="0.3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8D8DA-DA72-4B02-BD9E-0B72FB6C66E0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275</v>
      </c>
      <c r="C6" s="220">
        <v>97.688299999999998</v>
      </c>
      <c r="E6" s="221">
        <v>0.125</v>
      </c>
      <c r="F6" s="612">
        <v>0.125</v>
      </c>
      <c r="H6" s="222" t="str">
        <f>IFERROR(E6+B6,"NA")</f>
        <v>NA</v>
      </c>
      <c r="I6" s="223">
        <f t="shared" ref="I6:I42" si="0">F6+C6</f>
        <v>97.813299999999998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275</v>
      </c>
      <c r="C7" s="220">
        <v>98.313299999999998</v>
      </c>
      <c r="E7" s="221">
        <v>0.125</v>
      </c>
      <c r="F7" s="612">
        <v>0.125</v>
      </c>
      <c r="H7" s="222" t="str">
        <f t="shared" ref="H7:H42" si="1">IFERROR(E7+B7,"NA")</f>
        <v>NA</v>
      </c>
      <c r="I7" s="223">
        <f t="shared" si="0"/>
        <v>98.438299999999998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275</v>
      </c>
      <c r="C8" s="220">
        <v>98.938299999999998</v>
      </c>
      <c r="E8" s="221">
        <v>0.125</v>
      </c>
      <c r="F8" s="612">
        <v>0.125</v>
      </c>
      <c r="H8" s="222" t="str">
        <f t="shared" si="1"/>
        <v>NA</v>
      </c>
      <c r="I8" s="223">
        <f t="shared" si="0"/>
        <v>99.063299999999998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275</v>
      </c>
      <c r="C9" s="220">
        <v>99.563299999999998</v>
      </c>
      <c r="E9" s="221">
        <v>0.125</v>
      </c>
      <c r="F9" s="612">
        <v>0.125</v>
      </c>
      <c r="H9" s="222" t="str">
        <f t="shared" si="1"/>
        <v>NA</v>
      </c>
      <c r="I9" s="223">
        <f t="shared" si="0"/>
        <v>99.688299999999998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275</v>
      </c>
      <c r="C10" s="220">
        <v>100.1883</v>
      </c>
      <c r="E10" s="221">
        <v>0.125</v>
      </c>
      <c r="F10" s="612">
        <v>0.125</v>
      </c>
      <c r="H10" s="222" t="str">
        <f t="shared" si="1"/>
        <v>NA</v>
      </c>
      <c r="I10" s="223">
        <f t="shared" si="0"/>
        <v>100.3133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275</v>
      </c>
      <c r="C11" s="220">
        <v>100.6883</v>
      </c>
      <c r="E11" s="221">
        <v>0.125</v>
      </c>
      <c r="F11" s="612">
        <v>0.125</v>
      </c>
      <c r="H11" s="222" t="str">
        <f t="shared" si="1"/>
        <v>NA</v>
      </c>
      <c r="I11" s="223">
        <f t="shared" si="0"/>
        <v>100.8133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275</v>
      </c>
      <c r="C12" s="220">
        <v>101.0633</v>
      </c>
      <c r="E12" s="221">
        <v>0.125</v>
      </c>
      <c r="F12" s="612">
        <v>0.125</v>
      </c>
      <c r="H12" s="222" t="str">
        <f t="shared" si="1"/>
        <v>NA</v>
      </c>
      <c r="I12" s="223">
        <f t="shared" si="0"/>
        <v>101.1883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275</v>
      </c>
      <c r="C13" s="220">
        <v>101.4383</v>
      </c>
      <c r="E13" s="221">
        <v>0.125</v>
      </c>
      <c r="F13" s="612">
        <v>0.125</v>
      </c>
      <c r="H13" s="222" t="str">
        <f t="shared" si="1"/>
        <v>NA</v>
      </c>
      <c r="I13" s="223">
        <f t="shared" si="0"/>
        <v>101.5633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275</v>
      </c>
      <c r="C14" s="220">
        <v>101.6883</v>
      </c>
      <c r="E14" s="221">
        <v>0.125</v>
      </c>
      <c r="F14" s="612">
        <v>0.125</v>
      </c>
      <c r="H14" s="222" t="str">
        <f t="shared" si="1"/>
        <v>NA</v>
      </c>
      <c r="I14" s="223">
        <f t="shared" si="0"/>
        <v>101.8133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275</v>
      </c>
      <c r="C15" s="220">
        <v>102.0633</v>
      </c>
      <c r="E15" s="221">
        <v>0.125</v>
      </c>
      <c r="F15" s="612">
        <v>0.125</v>
      </c>
      <c r="H15" s="222" t="str">
        <f t="shared" si="1"/>
        <v>NA</v>
      </c>
      <c r="I15" s="223">
        <f t="shared" si="0"/>
        <v>102.1883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275</v>
      </c>
      <c r="C16" s="220">
        <v>102.3133</v>
      </c>
      <c r="E16" s="221">
        <v>0.125</v>
      </c>
      <c r="F16" s="612">
        <v>0.125</v>
      </c>
      <c r="H16" s="222" t="str">
        <f t="shared" si="1"/>
        <v>NA</v>
      </c>
      <c r="I16" s="223">
        <f t="shared" si="0"/>
        <v>102.4383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275</v>
      </c>
      <c r="C17" s="220">
        <v>102.5633</v>
      </c>
      <c r="E17" s="221">
        <v>0.125</v>
      </c>
      <c r="F17" s="612">
        <v>0.125</v>
      </c>
      <c r="H17" s="222" t="str">
        <f t="shared" si="1"/>
        <v>NA</v>
      </c>
      <c r="I17" s="223">
        <f t="shared" si="0"/>
        <v>102.6883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275</v>
      </c>
      <c r="C18" s="220">
        <v>102.8133</v>
      </c>
      <c r="E18" s="221">
        <v>0.125</v>
      </c>
      <c r="F18" s="612">
        <v>0.125</v>
      </c>
      <c r="H18" s="222" t="str">
        <f t="shared" si="1"/>
        <v>NA</v>
      </c>
      <c r="I18" s="223">
        <f t="shared" si="0"/>
        <v>102.9383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275</v>
      </c>
      <c r="C19" s="220">
        <v>103.0633</v>
      </c>
      <c r="E19" s="221">
        <v>0.125</v>
      </c>
      <c r="F19" s="612">
        <v>0.125</v>
      </c>
      <c r="H19" s="222" t="str">
        <f t="shared" si="1"/>
        <v>NA</v>
      </c>
      <c r="I19" s="223">
        <f t="shared" si="0"/>
        <v>103.1883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275</v>
      </c>
      <c r="C20" s="220">
        <v>103.3133</v>
      </c>
      <c r="E20" s="221">
        <v>0.125</v>
      </c>
      <c r="F20" s="612">
        <v>0.125</v>
      </c>
      <c r="H20" s="222" t="str">
        <f t="shared" si="1"/>
        <v>NA</v>
      </c>
      <c r="I20" s="223">
        <f t="shared" si="0"/>
        <v>103.4383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275</v>
      </c>
      <c r="C21" s="220">
        <v>103.5633</v>
      </c>
      <c r="E21" s="221">
        <v>0.125</v>
      </c>
      <c r="F21" s="612">
        <v>0.125</v>
      </c>
      <c r="H21" s="222" t="str">
        <f t="shared" si="1"/>
        <v>NA</v>
      </c>
      <c r="I21" s="223">
        <f t="shared" si="0"/>
        <v>103.6883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275</v>
      </c>
      <c r="C22" s="220">
        <v>103.8133</v>
      </c>
      <c r="E22" s="221">
        <v>0.125</v>
      </c>
      <c r="F22" s="612">
        <v>0.125</v>
      </c>
      <c r="H22" s="222" t="str">
        <f t="shared" si="1"/>
        <v>NA</v>
      </c>
      <c r="I22" s="223">
        <f t="shared" si="0"/>
        <v>103.9383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275</v>
      </c>
      <c r="C23" s="220">
        <v>104.0633</v>
      </c>
      <c r="E23" s="221">
        <v>0.125</v>
      </c>
      <c r="F23" s="612">
        <v>0.125</v>
      </c>
      <c r="H23" s="222" t="str">
        <f t="shared" si="1"/>
        <v>NA</v>
      </c>
      <c r="I23" s="223">
        <f t="shared" si="0"/>
        <v>104.1883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275</v>
      </c>
      <c r="C24" s="220">
        <v>104.3133</v>
      </c>
      <c r="E24" s="221">
        <v>0.125</v>
      </c>
      <c r="F24" s="612">
        <v>0.125</v>
      </c>
      <c r="H24" s="222" t="str">
        <f t="shared" si="1"/>
        <v>NA</v>
      </c>
      <c r="I24" s="223">
        <f t="shared" si="0"/>
        <v>104.4383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275</v>
      </c>
      <c r="C25" s="220">
        <v>104.5633</v>
      </c>
      <c r="E25" s="221">
        <v>0.125</v>
      </c>
      <c r="F25" s="612">
        <v>0.125</v>
      </c>
      <c r="H25" s="222" t="str">
        <f t="shared" si="1"/>
        <v>NA</v>
      </c>
      <c r="I25" s="223">
        <f t="shared" si="0"/>
        <v>104.6883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275</v>
      </c>
      <c r="C26" s="220">
        <v>104.8133</v>
      </c>
      <c r="E26" s="221">
        <v>0.125</v>
      </c>
      <c r="F26" s="612">
        <v>0.125</v>
      </c>
      <c r="H26" s="222" t="str">
        <f t="shared" si="1"/>
        <v>NA</v>
      </c>
      <c r="I26" s="223">
        <f t="shared" si="0"/>
        <v>104.9383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275</v>
      </c>
      <c r="C27" s="220">
        <v>105.0633</v>
      </c>
      <c r="E27" s="221">
        <v>0.125</v>
      </c>
      <c r="F27" s="612">
        <v>0.125</v>
      </c>
      <c r="H27" s="222" t="str">
        <f t="shared" si="1"/>
        <v>NA</v>
      </c>
      <c r="I27" s="223">
        <f t="shared" si="0"/>
        <v>105.1883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275</v>
      </c>
      <c r="C28" s="220">
        <v>105.3133</v>
      </c>
      <c r="E28" s="221">
        <v>0.125</v>
      </c>
      <c r="F28" s="612">
        <v>0.125</v>
      </c>
      <c r="H28" s="222" t="str">
        <f t="shared" si="1"/>
        <v>NA</v>
      </c>
      <c r="I28" s="223">
        <f t="shared" si="0"/>
        <v>105.4383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275</v>
      </c>
      <c r="C29" s="220">
        <v>105.5633</v>
      </c>
      <c r="E29" s="221">
        <v>0.125</v>
      </c>
      <c r="F29" s="612">
        <v>0.125</v>
      </c>
      <c r="H29" s="222" t="str">
        <f t="shared" si="1"/>
        <v>NA</v>
      </c>
      <c r="I29" s="223">
        <f t="shared" si="0"/>
        <v>105.6883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275</v>
      </c>
      <c r="C30" s="220">
        <v>105.8133</v>
      </c>
      <c r="E30" s="221">
        <v>0.125</v>
      </c>
      <c r="F30" s="612">
        <v>0.125</v>
      </c>
      <c r="H30" s="222" t="str">
        <f t="shared" si="1"/>
        <v>NA</v>
      </c>
      <c r="I30" s="223">
        <f t="shared" si="0"/>
        <v>105.9383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275</v>
      </c>
      <c r="C31" s="220">
        <v>106.0633</v>
      </c>
      <c r="E31" s="221">
        <v>0.125</v>
      </c>
      <c r="F31" s="612">
        <v>0.125</v>
      </c>
      <c r="H31" s="222" t="str">
        <f t="shared" si="1"/>
        <v>NA</v>
      </c>
      <c r="I31" s="223">
        <f t="shared" si="0"/>
        <v>106.1883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275</v>
      </c>
      <c r="C32" s="220">
        <v>106.3133</v>
      </c>
      <c r="E32" s="221">
        <v>0.125</v>
      </c>
      <c r="F32" s="612">
        <v>0.125</v>
      </c>
      <c r="H32" s="222" t="str">
        <f t="shared" si="1"/>
        <v>NA</v>
      </c>
      <c r="I32" s="223">
        <f t="shared" si="0"/>
        <v>106.4383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275</v>
      </c>
      <c r="C33" s="220">
        <v>106.5633</v>
      </c>
      <c r="E33" s="221">
        <v>0.125</v>
      </c>
      <c r="F33" s="612">
        <v>0.125</v>
      </c>
      <c r="H33" s="222" t="str">
        <f t="shared" si="1"/>
        <v>NA</v>
      </c>
      <c r="I33" s="223">
        <f t="shared" si="0"/>
        <v>106.6883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275</v>
      </c>
      <c r="C34" s="220">
        <v>106.8133</v>
      </c>
      <c r="E34" s="221">
        <v>0.125</v>
      </c>
      <c r="F34" s="612">
        <v>0.125</v>
      </c>
      <c r="H34" s="222" t="str">
        <f t="shared" si="1"/>
        <v>NA</v>
      </c>
      <c r="I34" s="223">
        <f t="shared" si="0"/>
        <v>106.9383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275</v>
      </c>
      <c r="C35" s="220">
        <v>107.0633</v>
      </c>
      <c r="E35" s="221">
        <v>0.125</v>
      </c>
      <c r="F35" s="612">
        <v>0.125</v>
      </c>
      <c r="H35" s="222" t="str">
        <f t="shared" si="1"/>
        <v>NA</v>
      </c>
      <c r="I35" s="223">
        <f t="shared" si="0"/>
        <v>107.1883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275</v>
      </c>
      <c r="C36" s="220">
        <v>107.3133</v>
      </c>
      <c r="E36" s="221">
        <v>0.125</v>
      </c>
      <c r="F36" s="612">
        <v>0.125</v>
      </c>
      <c r="H36" s="222" t="str">
        <f t="shared" si="1"/>
        <v>NA</v>
      </c>
      <c r="I36" s="223">
        <f t="shared" si="0"/>
        <v>107.4383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275</v>
      </c>
      <c r="C37" s="220">
        <v>107.5633</v>
      </c>
      <c r="E37" s="221">
        <v>0.125</v>
      </c>
      <c r="F37" s="612">
        <v>0.125</v>
      </c>
      <c r="H37" s="222" t="str">
        <f t="shared" si="1"/>
        <v>NA</v>
      </c>
      <c r="I37" s="223">
        <f t="shared" si="0"/>
        <v>107.6883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275</v>
      </c>
      <c r="C38" s="220">
        <v>107.8133</v>
      </c>
      <c r="E38" s="221">
        <v>0.125</v>
      </c>
      <c r="F38" s="612">
        <v>0.125</v>
      </c>
      <c r="H38" s="222" t="str">
        <f t="shared" si="1"/>
        <v>NA</v>
      </c>
      <c r="I38" s="223">
        <f t="shared" si="0"/>
        <v>107.9383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275</v>
      </c>
      <c r="C39" s="220">
        <v>108.0633</v>
      </c>
      <c r="E39" s="221">
        <v>0.125</v>
      </c>
      <c r="F39" s="612">
        <v>0.125</v>
      </c>
      <c r="H39" s="222" t="str">
        <f t="shared" si="1"/>
        <v>NA</v>
      </c>
      <c r="I39" s="223">
        <f t="shared" si="0"/>
        <v>108.1883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275</v>
      </c>
      <c r="C40" s="220">
        <v>108.3133</v>
      </c>
      <c r="E40" s="221">
        <v>0.125</v>
      </c>
      <c r="F40" s="612">
        <v>0.125</v>
      </c>
      <c r="H40" s="222" t="str">
        <f t="shared" si="1"/>
        <v>NA</v>
      </c>
      <c r="I40" s="223">
        <f t="shared" si="0"/>
        <v>108.4383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275</v>
      </c>
      <c r="C41" s="220">
        <v>108.5633</v>
      </c>
      <c r="E41" s="221">
        <v>0.125</v>
      </c>
      <c r="F41" s="612">
        <v>0.125</v>
      </c>
      <c r="H41" s="222" t="str">
        <f t="shared" si="1"/>
        <v>NA</v>
      </c>
      <c r="I41" s="223">
        <f t="shared" si="0"/>
        <v>108.6883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275</v>
      </c>
      <c r="C42" s="220">
        <v>108.8133</v>
      </c>
      <c r="E42" s="221">
        <v>0.125</v>
      </c>
      <c r="F42" s="612">
        <v>0.125</v>
      </c>
      <c r="H42" s="222" t="str">
        <f t="shared" si="1"/>
        <v>NA</v>
      </c>
      <c r="I42" s="223">
        <f t="shared" si="0"/>
        <v>108.9383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A09F7-5DBB-4FA0-81E0-066F76EBCF80}">
  <sheetPr published="0" codeName="Sheet7">
    <tabColor rgb="FF00B050"/>
    <pageSetUpPr fitToPage="1"/>
  </sheetPr>
  <dimension ref="B1:R53"/>
  <sheetViews>
    <sheetView workbookViewId="0">
      <selection activeCell="N29" sqref="N29:Q29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0" t="str">
        <f>TEXT(Control!$B$1,"MM/DD/YYYY")&amp;" "&amp;Control!B2</f>
        <v>04/01/2024 A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3">
        <f>'Flex SP 2nd Liens Pricer'!H6</f>
        <v>96.875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3">
        <f>'Flex SP 2nd Liens Pricer'!H7</f>
        <v>97.25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3">
        <f>'Flex SP 2nd Liens Pricer'!H8</f>
        <v>97.625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3">
        <f>'Flex SP 2nd Liens Pricer'!H9</f>
        <v>98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3">
        <f>'Flex SP 2nd Liens Pricer'!H10</f>
        <v>98.375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">
      <c r="B12" s="629">
        <f>'Flex SP 2nd Liens Pricer'!A11</f>
        <v>9.375</v>
      </c>
      <c r="C12" s="273">
        <f>'Flex SP 2nd Liens Pricer'!H11</f>
        <v>98.625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29">
        <f>'Flex SP 2nd Liens Pricer'!A12</f>
        <v>9.5</v>
      </c>
      <c r="C13" s="273">
        <f>'Flex SP 2nd Liens Pricer'!H12</f>
        <v>98.875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29">
        <f>'Flex SP 2nd Liens Pricer'!A13</f>
        <v>9.625</v>
      </c>
      <c r="C14" s="273">
        <f>'Flex SP 2nd Liens Pricer'!H13</f>
        <v>99.125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9">
        <f>'Flex SP 2nd Liens Pricer'!A14</f>
        <v>9.75</v>
      </c>
      <c r="C15" s="273">
        <f>'Flex SP 2nd Liens Pricer'!H14</f>
        <v>99.375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29">
        <f>'Flex SP 2nd Liens Pricer'!A15</f>
        <v>9.875</v>
      </c>
      <c r="C16" s="273">
        <f>'Flex SP 2nd Liens Pricer'!H15</f>
        <v>99.625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9">
        <f>'Flex SP 2nd Liens Pricer'!A16</f>
        <v>10</v>
      </c>
      <c r="C17" s="273">
        <f>'Flex SP 2nd Liens Pricer'!H16</f>
        <v>99.875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9">
        <f>'Flex SP 2nd Liens Pricer'!A17</f>
        <v>10.125</v>
      </c>
      <c r="C18" s="273">
        <f>'Flex SP 2nd Liens Pricer'!H17</f>
        <v>100.125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">
      <c r="B19" s="629">
        <f>'Flex SP 2nd Liens Pricer'!A18</f>
        <v>10.25</v>
      </c>
      <c r="C19" s="273">
        <f>'Flex SP 2nd Liens Pricer'!H18</f>
        <v>100.375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3">
        <f>'Flex SP 2nd Liens Pricer'!H19</f>
        <v>100.625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3">
        <f>'Flex SP 2nd Liens Pricer'!H20</f>
        <v>100.875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3">
        <f>'Flex SP 2nd Liens Pricer'!H21</f>
        <v>101.125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3">
        <f>'Flex SP 2nd Liens Pricer'!H22</f>
        <v>101.375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3">
        <f>'Flex SP 2nd Liens Pricer'!H23</f>
        <v>101.625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3">
        <f>'Flex SP 2nd Liens Pricer'!H24</f>
        <v>101.875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3">
        <f>'Flex SP 2nd Liens Pricer'!H25</f>
        <v>102.125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3">
        <f>'Flex SP 2nd Liens Pricer'!H26</f>
        <v>102.375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3">
        <f>'Flex SP 2nd Liens Pricer'!H27</f>
        <v>102.625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3">
        <f>'Flex SP 2nd Liens Pricer'!H28</f>
        <v>102.875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3">
        <f>'Flex SP 2nd Liens Pricer'!H29</f>
        <v>103.125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3">
        <f>'Flex SP 2nd Liens Pricer'!H30</f>
        <v>103.375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3">
        <f>'Flex SP 2nd Liens Pricer'!H31</f>
        <v>103.625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3">
        <f>'Flex SP 2nd Liens Pricer'!H32</f>
        <v>103.875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">
      <c r="B34" s="629">
        <f>'Flex SP 2nd Liens Pricer'!A33</f>
        <v>12.125</v>
      </c>
      <c r="C34" s="273">
        <f>'Flex SP 2nd Liens Pricer'!H33</f>
        <v>104.125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">
      <c r="B35" s="629">
        <f>'Flex SP 2nd Liens Pricer'!A34</f>
        <v>12.25</v>
      </c>
      <c r="C35" s="273">
        <f>'Flex SP 2nd Liens Pricer'!H34</f>
        <v>104.375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45" customHeight="1" x14ac:dyDescent="0.3">
      <c r="B36" s="629">
        <f>'Flex SP 2nd Liens Pricer'!A35</f>
        <v>12.375</v>
      </c>
      <c r="C36" s="273">
        <f>'Flex SP 2nd Liens Pricer'!H35</f>
        <v>104.625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">
      <c r="B37" s="629">
        <f>'Flex SP 2nd Liens Pricer'!A36</f>
        <v>12.5</v>
      </c>
      <c r="C37" s="273">
        <f>'Flex SP 2nd Liens Pricer'!H36</f>
        <v>104.875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">
      <c r="B38" s="629">
        <f>'Flex SP 2nd Liens Pricer'!A37</f>
        <v>12.625</v>
      </c>
      <c r="C38" s="273">
        <f>'Flex SP 2nd Liens Pricer'!H37</f>
        <v>105.125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3">
        <f>'Flex SP 2nd Liens Pricer'!H38</f>
        <v>105.375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3">
        <f>'Flex SP 2nd Liens Pricer'!H39</f>
        <v>105.625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3">
        <f>'Flex SP 2nd Liens Pricer'!H40</f>
        <v>105.875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106.125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106.375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106.625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106.875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107.125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107.375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107.625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107.875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108.125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108.375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92AD7-C1F6-428A-A73E-3F8603A35391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96.75</v>
      </c>
      <c r="C6" s="220"/>
      <c r="D6"/>
      <c r="E6" s="221">
        <v>0.125</v>
      </c>
      <c r="F6" s="612"/>
      <c r="H6" s="222">
        <f t="shared" ref="H6:H50" si="0">E6+B6</f>
        <v>96.875</v>
      </c>
      <c r="I6" s="224"/>
      <c r="K6" s="225"/>
      <c r="L6" s="411"/>
    </row>
    <row r="7" spans="1:18" ht="15.75" x14ac:dyDescent="0.25">
      <c r="A7" s="409">
        <v>8.875</v>
      </c>
      <c r="B7" s="218">
        <v>97.125</v>
      </c>
      <c r="C7" s="220"/>
      <c r="D7"/>
      <c r="E7" s="221">
        <v>0.125</v>
      </c>
      <c r="F7" s="612"/>
      <c r="H7" s="222">
        <f t="shared" si="0"/>
        <v>97.25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97.5</v>
      </c>
      <c r="C8" s="220"/>
      <c r="D8"/>
      <c r="E8" s="221">
        <v>0.125</v>
      </c>
      <c r="F8" s="612"/>
      <c r="H8" s="222">
        <f t="shared" si="0"/>
        <v>97.625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97.875</v>
      </c>
      <c r="C9" s="220"/>
      <c r="D9"/>
      <c r="E9" s="221">
        <v>0.125</v>
      </c>
      <c r="F9" s="612"/>
      <c r="H9" s="222">
        <f t="shared" si="0"/>
        <v>98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98.25</v>
      </c>
      <c r="C10" s="220"/>
      <c r="D10"/>
      <c r="E10" s="221">
        <v>0.125</v>
      </c>
      <c r="F10" s="612"/>
      <c r="H10" s="222">
        <f t="shared" si="0"/>
        <v>98.375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98.5</v>
      </c>
      <c r="C11" s="220"/>
      <c r="D11"/>
      <c r="E11" s="221">
        <v>0.125</v>
      </c>
      <c r="F11" s="612"/>
      <c r="H11" s="222">
        <f t="shared" si="0"/>
        <v>98.625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98.75</v>
      </c>
      <c r="C12" s="220"/>
      <c r="D12"/>
      <c r="E12" s="221">
        <v>0.125</v>
      </c>
      <c r="F12" s="612"/>
      <c r="H12" s="222">
        <f t="shared" si="0"/>
        <v>98.875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99</v>
      </c>
      <c r="C13" s="220"/>
      <c r="D13"/>
      <c r="E13" s="221">
        <v>0.125</v>
      </c>
      <c r="F13" s="612"/>
      <c r="H13" s="222">
        <f t="shared" si="0"/>
        <v>99.125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99.25</v>
      </c>
      <c r="C14" s="220"/>
      <c r="D14"/>
      <c r="E14" s="221">
        <v>0.125</v>
      </c>
      <c r="F14" s="612"/>
      <c r="H14" s="222">
        <f t="shared" si="0"/>
        <v>99.375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99.5</v>
      </c>
      <c r="C15" s="220"/>
      <c r="D15"/>
      <c r="E15" s="221">
        <v>0.125</v>
      </c>
      <c r="F15" s="612"/>
      <c r="H15" s="222">
        <f t="shared" si="0"/>
        <v>99.625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99.75</v>
      </c>
      <c r="C16" s="220"/>
      <c r="D16"/>
      <c r="E16" s="221">
        <v>0.125</v>
      </c>
      <c r="F16" s="612"/>
      <c r="H16" s="222">
        <f t="shared" si="0"/>
        <v>99.875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100</v>
      </c>
      <c r="C17" s="220"/>
      <c r="D17"/>
      <c r="E17" s="221">
        <v>0.125</v>
      </c>
      <c r="F17" s="612"/>
      <c r="H17" s="222">
        <f t="shared" si="0"/>
        <v>100.125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100.25</v>
      </c>
      <c r="C18" s="220"/>
      <c r="D18"/>
      <c r="E18" s="221">
        <v>0.125</v>
      </c>
      <c r="F18" s="612"/>
      <c r="H18" s="222">
        <f t="shared" si="0"/>
        <v>100.375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100.5</v>
      </c>
      <c r="C19" s="220"/>
      <c r="D19"/>
      <c r="E19" s="221">
        <v>0.125</v>
      </c>
      <c r="F19" s="612"/>
      <c r="H19" s="222">
        <f t="shared" si="0"/>
        <v>100.625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100.75</v>
      </c>
      <c r="C20" s="220"/>
      <c r="D20"/>
      <c r="E20" s="221">
        <v>0.125</v>
      </c>
      <c r="F20" s="612"/>
      <c r="H20" s="222">
        <f t="shared" si="0"/>
        <v>100.875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101</v>
      </c>
      <c r="C21" s="220"/>
      <c r="D21"/>
      <c r="E21" s="221">
        <v>0.125</v>
      </c>
      <c r="F21" s="612"/>
      <c r="H21" s="222">
        <f t="shared" si="0"/>
        <v>101.125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101.25</v>
      </c>
      <c r="C22" s="220"/>
      <c r="D22"/>
      <c r="E22" s="221">
        <v>0.125</v>
      </c>
      <c r="F22" s="612"/>
      <c r="H22" s="222">
        <f t="shared" si="0"/>
        <v>101.375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101.5</v>
      </c>
      <c r="C23" s="220"/>
      <c r="D23"/>
      <c r="E23" s="221">
        <v>0.125</v>
      </c>
      <c r="F23" s="612"/>
      <c r="H23" s="222">
        <f t="shared" si="0"/>
        <v>101.625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101.75</v>
      </c>
      <c r="C24" s="220"/>
      <c r="D24"/>
      <c r="E24" s="221">
        <v>0.125</v>
      </c>
      <c r="F24" s="612"/>
      <c r="H24" s="222">
        <f t="shared" si="0"/>
        <v>101.875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102</v>
      </c>
      <c r="C25" s="220"/>
      <c r="D25"/>
      <c r="E25" s="221">
        <v>0.125</v>
      </c>
      <c r="F25" s="612"/>
      <c r="H25" s="222">
        <f t="shared" si="0"/>
        <v>102.125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102.25</v>
      </c>
      <c r="C26" s="220"/>
      <c r="D26"/>
      <c r="E26" s="221">
        <v>0.125</v>
      </c>
      <c r="F26" s="612"/>
      <c r="H26" s="222">
        <f t="shared" si="0"/>
        <v>102.375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102.5</v>
      </c>
      <c r="C27" s="220"/>
      <c r="D27"/>
      <c r="E27" s="221">
        <v>0.125</v>
      </c>
      <c r="F27" s="612"/>
      <c r="H27" s="222">
        <f t="shared" si="0"/>
        <v>102.625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102.75</v>
      </c>
      <c r="C28" s="220"/>
      <c r="D28"/>
      <c r="E28" s="221">
        <v>0.125</v>
      </c>
      <c r="F28" s="612"/>
      <c r="H28" s="222">
        <f t="shared" si="0"/>
        <v>102.875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103</v>
      </c>
      <c r="C29" s="220"/>
      <c r="D29"/>
      <c r="E29" s="221">
        <v>0.125</v>
      </c>
      <c r="F29" s="612"/>
      <c r="H29" s="222">
        <f t="shared" si="0"/>
        <v>103.125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103.25</v>
      </c>
      <c r="C30" s="220"/>
      <c r="D30"/>
      <c r="E30" s="221">
        <v>0.125</v>
      </c>
      <c r="F30" s="612"/>
      <c r="H30" s="222">
        <f t="shared" si="0"/>
        <v>103.375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103.5</v>
      </c>
      <c r="C31" s="220"/>
      <c r="D31"/>
      <c r="E31" s="221">
        <v>0.125</v>
      </c>
      <c r="F31" s="612"/>
      <c r="H31" s="222">
        <f t="shared" si="0"/>
        <v>103.625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103.75</v>
      </c>
      <c r="C32" s="220"/>
      <c r="D32"/>
      <c r="E32" s="221">
        <v>0.125</v>
      </c>
      <c r="F32" s="612"/>
      <c r="H32" s="222">
        <f t="shared" si="0"/>
        <v>103.875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104</v>
      </c>
      <c r="C33" s="220"/>
      <c r="D33"/>
      <c r="E33" s="221">
        <v>0.125</v>
      </c>
      <c r="F33" s="612"/>
      <c r="H33" s="222">
        <f t="shared" si="0"/>
        <v>104.125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104.25</v>
      </c>
      <c r="C34" s="220"/>
      <c r="D34"/>
      <c r="E34" s="221">
        <v>0.125</v>
      </c>
      <c r="F34" s="612"/>
      <c r="H34" s="222">
        <f t="shared" si="0"/>
        <v>104.375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104.5</v>
      </c>
      <c r="C35" s="220"/>
      <c r="D35"/>
      <c r="E35" s="221">
        <v>0.125</v>
      </c>
      <c r="F35" s="612"/>
      <c r="H35" s="222">
        <f t="shared" si="0"/>
        <v>104.625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104.75</v>
      </c>
      <c r="C36" s="220"/>
      <c r="D36"/>
      <c r="E36" s="221">
        <v>0.125</v>
      </c>
      <c r="F36" s="612"/>
      <c r="H36" s="222">
        <f t="shared" si="0"/>
        <v>104.875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105</v>
      </c>
      <c r="C37" s="220"/>
      <c r="D37"/>
      <c r="E37" s="221">
        <v>0.125</v>
      </c>
      <c r="F37" s="612"/>
      <c r="H37" s="222">
        <f t="shared" si="0"/>
        <v>105.125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105.25</v>
      </c>
      <c r="C38" s="220"/>
      <c r="D38"/>
      <c r="E38" s="221">
        <v>0.125</v>
      </c>
      <c r="F38" s="612"/>
      <c r="H38" s="222">
        <f t="shared" si="0"/>
        <v>105.375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105.5</v>
      </c>
      <c r="C39" s="220"/>
      <c r="D39"/>
      <c r="E39" s="221">
        <v>0.125</v>
      </c>
      <c r="F39" s="612"/>
      <c r="H39" s="222">
        <f t="shared" si="0"/>
        <v>105.625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105.75</v>
      </c>
      <c r="C40" s="220"/>
      <c r="D40"/>
      <c r="E40" s="221">
        <v>0.125</v>
      </c>
      <c r="F40" s="612"/>
      <c r="H40" s="222">
        <f t="shared" si="0"/>
        <v>105.875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106</v>
      </c>
      <c r="C41" s="220"/>
      <c r="D41"/>
      <c r="E41" s="221">
        <v>0.125</v>
      </c>
      <c r="F41" s="612"/>
      <c r="H41" s="222">
        <f t="shared" si="0"/>
        <v>106.125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106.25</v>
      </c>
      <c r="C42" s="220"/>
      <c r="D42"/>
      <c r="E42" s="221">
        <v>0.125</v>
      </c>
      <c r="F42" s="612"/>
      <c r="H42" s="222">
        <f t="shared" si="0"/>
        <v>106.375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106.5</v>
      </c>
      <c r="C43" s="220"/>
      <c r="D43"/>
      <c r="E43" s="221">
        <v>0.125</v>
      </c>
      <c r="F43" s="612"/>
      <c r="H43" s="222">
        <f t="shared" si="0"/>
        <v>106.625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106.75</v>
      </c>
      <c r="C44" s="220"/>
      <c r="D44"/>
      <c r="E44" s="221">
        <v>0.125</v>
      </c>
      <c r="F44" s="612"/>
      <c r="H44" s="222">
        <f t="shared" si="0"/>
        <v>106.875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107</v>
      </c>
      <c r="C45" s="220"/>
      <c r="D45"/>
      <c r="E45" s="221">
        <v>0.125</v>
      </c>
      <c r="F45" s="612"/>
      <c r="H45" s="222">
        <f t="shared" si="0"/>
        <v>107.125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107.25</v>
      </c>
      <c r="C46" s="220"/>
      <c r="D46"/>
      <c r="E46" s="221">
        <v>0.125</v>
      </c>
      <c r="F46" s="612"/>
      <c r="H46" s="222">
        <f t="shared" si="0"/>
        <v>107.375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107.5</v>
      </c>
      <c r="C47" s="220"/>
      <c r="D47"/>
      <c r="E47" s="221">
        <v>0.125</v>
      </c>
      <c r="F47" s="612"/>
      <c r="H47" s="222">
        <f t="shared" si="0"/>
        <v>107.625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107.75</v>
      </c>
      <c r="C48" s="220"/>
      <c r="D48"/>
      <c r="E48" s="221">
        <v>0.125</v>
      </c>
      <c r="F48" s="612"/>
      <c r="H48" s="222">
        <f t="shared" si="0"/>
        <v>107.875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108</v>
      </c>
      <c r="C49" s="220"/>
      <c r="D49"/>
      <c r="E49" s="221">
        <v>0.125</v>
      </c>
      <c r="F49" s="612"/>
      <c r="H49" s="222">
        <f t="shared" si="0"/>
        <v>108.125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108.25</v>
      </c>
      <c r="C50" s="220"/>
      <c r="D50"/>
      <c r="E50" s="221">
        <v>0.125</v>
      </c>
      <c r="F50" s="612"/>
      <c r="H50" s="222">
        <f t="shared" si="0"/>
        <v>108.375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056FF-301C-4318-A462-87AE28261AE1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699" t="s">
        <v>317</v>
      </c>
      <c r="B1" s="700">
        <v>45383</v>
      </c>
      <c r="C1" s="701" t="str">
        <f>TEXT(B1,"YYYYMMDD")</f>
        <v>20240401</v>
      </c>
      <c r="S1" s="702" t="s">
        <v>318</v>
      </c>
      <c r="T1" s="702"/>
      <c r="U1" s="702"/>
    </row>
    <row r="2" spans="1:23" x14ac:dyDescent="0.25">
      <c r="A2" s="699" t="s">
        <v>319</v>
      </c>
      <c r="B2" s="699" t="s">
        <v>320</v>
      </c>
      <c r="C2" s="701" t="str">
        <f>"v"&amp;B2</f>
        <v>vA</v>
      </c>
      <c r="S2" s="702"/>
      <c r="T2" s="702"/>
      <c r="U2" s="702"/>
    </row>
    <row r="3" spans="1:23" x14ac:dyDescent="0.25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25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25">
      <c r="A7" s="710">
        <v>45383</v>
      </c>
      <c r="B7" s="711"/>
      <c r="C7">
        <v>0.125</v>
      </c>
      <c r="E7" s="711"/>
      <c r="F7">
        <v>0.125</v>
      </c>
      <c r="H7" s="711"/>
      <c r="I7">
        <v>0.125</v>
      </c>
      <c r="K7" s="711"/>
      <c r="L7">
        <v>0.125</v>
      </c>
      <c r="N7" s="712" t="s">
        <v>329</v>
      </c>
      <c r="O7" s="200"/>
      <c r="P7" s="200"/>
      <c r="Q7" s="200"/>
    </row>
    <row r="8" spans="1:23" x14ac:dyDescent="0.25">
      <c r="A8" s="710"/>
      <c r="B8" s="711"/>
      <c r="E8" s="711"/>
      <c r="H8" s="711"/>
      <c r="K8" s="711"/>
      <c r="N8" s="712"/>
      <c r="O8" s="200"/>
      <c r="P8" s="200"/>
      <c r="Q8" s="200"/>
    </row>
    <row r="9" spans="1:23" x14ac:dyDescent="0.25">
      <c r="A9" s="710"/>
      <c r="B9" s="711"/>
      <c r="E9" s="711"/>
      <c r="H9" s="711"/>
      <c r="K9" s="711"/>
      <c r="N9" s="712"/>
      <c r="O9" s="200"/>
      <c r="P9" s="200"/>
      <c r="Q9" s="200"/>
    </row>
    <row r="10" spans="1:23" x14ac:dyDescent="0.25">
      <c r="A10" s="710"/>
      <c r="B10" s="711"/>
      <c r="E10" s="711"/>
      <c r="H10" s="711"/>
      <c r="K10" s="711"/>
      <c r="N10" s="712"/>
      <c r="O10" s="200"/>
      <c r="P10" s="200"/>
      <c r="Q10" s="200"/>
    </row>
    <row r="11" spans="1:23" x14ac:dyDescent="0.25">
      <c r="A11" s="710"/>
      <c r="B11" s="711"/>
      <c r="E11" s="711"/>
      <c r="H11" s="711"/>
      <c r="K11" s="711"/>
      <c r="N11" s="712"/>
      <c r="O11" s="200"/>
      <c r="P11" s="200"/>
      <c r="Q11" s="200"/>
    </row>
    <row r="12" spans="1:23" x14ac:dyDescent="0.25">
      <c r="A12" s="710"/>
      <c r="B12" s="711"/>
      <c r="E12" s="711"/>
      <c r="H12" s="711"/>
      <c r="K12" s="711"/>
      <c r="N12" s="712"/>
      <c r="O12" s="200"/>
      <c r="P12" s="200"/>
      <c r="Q12" s="200"/>
    </row>
    <row r="13" spans="1:23" x14ac:dyDescent="0.25">
      <c r="A13" s="710"/>
      <c r="B13" s="711"/>
      <c r="E13" s="711"/>
      <c r="H13" s="711"/>
      <c r="K13" s="711"/>
      <c r="N13" s="712"/>
      <c r="O13" s="200"/>
      <c r="P13" s="200"/>
      <c r="Q13" s="200"/>
    </row>
    <row r="14" spans="1:23" x14ac:dyDescent="0.25">
      <c r="A14" s="710"/>
      <c r="B14" s="711"/>
      <c r="E14" s="711"/>
      <c r="H14" s="711"/>
      <c r="K14" s="711"/>
      <c r="N14" s="712"/>
      <c r="O14" s="200"/>
      <c r="P14" s="200"/>
      <c r="Q14" s="200"/>
    </row>
    <row r="15" spans="1:23" ht="15.75" thickBot="1" x14ac:dyDescent="0.3">
      <c r="A15" s="710"/>
      <c r="B15" s="711"/>
      <c r="E15" s="711"/>
      <c r="H15" s="711"/>
      <c r="K15" s="711"/>
      <c r="N15" s="712"/>
      <c r="O15" s="200"/>
      <c r="P15" s="200"/>
      <c r="Q15" s="200"/>
    </row>
    <row r="16" spans="1:23" ht="15.75" thickBot="1" x14ac:dyDescent="0.3">
      <c r="A16" s="710"/>
      <c r="B16" s="711"/>
      <c r="E16" s="711"/>
      <c r="H16" s="711"/>
      <c r="K16" s="711"/>
      <c r="N16" s="712"/>
      <c r="O16" s="200"/>
      <c r="P16" s="200"/>
      <c r="Q16" s="200"/>
      <c r="S16" s="713" t="s">
        <v>330</v>
      </c>
      <c r="T16" s="714"/>
      <c r="U16" s="714"/>
      <c r="V16" s="714"/>
      <c r="W16" s="715"/>
    </row>
    <row r="17" spans="1:23" x14ac:dyDescent="0.25">
      <c r="A17" s="710"/>
      <c r="B17" s="711"/>
      <c r="E17" s="711"/>
      <c r="H17" s="711"/>
      <c r="K17" s="711"/>
      <c r="N17" s="712"/>
      <c r="O17" s="200"/>
      <c r="P17" s="200"/>
      <c r="Q17" s="200"/>
      <c r="S17" s="225" t="s">
        <v>323</v>
      </c>
      <c r="T17" s="716">
        <v>0.125</v>
      </c>
      <c r="U17" s="200"/>
      <c r="V17" s="200"/>
      <c r="W17" s="717"/>
    </row>
    <row r="18" spans="1:23" x14ac:dyDescent="0.25">
      <c r="A18" s="710"/>
      <c r="B18" s="711"/>
      <c r="E18" s="711"/>
      <c r="H18" s="711"/>
      <c r="K18" s="711"/>
      <c r="N18" s="712"/>
      <c r="O18" s="200"/>
      <c r="P18" s="200"/>
      <c r="Q18" s="200"/>
      <c r="S18" s="225" t="s">
        <v>324</v>
      </c>
      <c r="T18" s="716">
        <v>0.125</v>
      </c>
      <c r="U18" s="200"/>
      <c r="V18" s="200"/>
      <c r="W18" s="717"/>
    </row>
    <row r="19" spans="1:23" x14ac:dyDescent="0.25">
      <c r="A19" s="710"/>
      <c r="B19" s="711"/>
      <c r="E19" s="711"/>
      <c r="H19" s="711"/>
      <c r="K19" s="711"/>
      <c r="N19" s="712"/>
      <c r="O19" s="200"/>
      <c r="P19" s="200"/>
      <c r="Q19" s="200"/>
      <c r="S19" s="225" t="s">
        <v>207</v>
      </c>
      <c r="T19" s="716">
        <v>0.125</v>
      </c>
      <c r="U19" s="200"/>
      <c r="V19" s="200"/>
      <c r="W19" s="717"/>
    </row>
    <row r="20" spans="1:23" ht="15.75" thickBot="1" x14ac:dyDescent="0.3">
      <c r="A20" s="710"/>
      <c r="B20" s="711"/>
      <c r="E20" s="711"/>
      <c r="H20" s="711"/>
      <c r="K20" s="711"/>
      <c r="N20" s="712"/>
      <c r="O20" s="200"/>
      <c r="P20" s="200"/>
      <c r="Q20" s="200"/>
      <c r="S20" s="235" t="s">
        <v>325</v>
      </c>
      <c r="T20" s="718">
        <v>0.125</v>
      </c>
      <c r="U20" s="719"/>
      <c r="V20" s="719"/>
      <c r="W20" s="720"/>
    </row>
    <row r="21" spans="1:23" x14ac:dyDescent="0.25">
      <c r="A21" s="710"/>
      <c r="B21" s="711"/>
      <c r="E21" s="711"/>
      <c r="H21" s="711"/>
      <c r="K21" s="711"/>
      <c r="N21" s="712"/>
      <c r="O21" s="200"/>
      <c r="P21" s="200"/>
      <c r="Q21" s="200"/>
    </row>
    <row r="22" spans="1:23" x14ac:dyDescent="0.25">
      <c r="A22" s="710"/>
      <c r="B22" s="711"/>
      <c r="E22" s="711"/>
      <c r="H22" s="711"/>
      <c r="K22" s="711"/>
      <c r="N22" s="712"/>
      <c r="O22" s="200"/>
      <c r="P22" s="200"/>
      <c r="Q22" s="200"/>
    </row>
    <row r="23" spans="1:23" x14ac:dyDescent="0.25">
      <c r="A23" s="710"/>
      <c r="B23" s="711"/>
      <c r="E23" s="711"/>
      <c r="H23" s="711"/>
      <c r="K23" s="711"/>
      <c r="N23" s="712"/>
      <c r="O23" s="200"/>
      <c r="P23" s="200"/>
      <c r="Q23" s="200"/>
    </row>
    <row r="24" spans="1:23" x14ac:dyDescent="0.25">
      <c r="A24" s="710"/>
      <c r="B24" s="711"/>
      <c r="E24" s="711"/>
      <c r="H24" s="711"/>
      <c r="K24" s="711"/>
      <c r="N24" s="712"/>
      <c r="O24" s="200"/>
      <c r="P24" s="200"/>
      <c r="Q24" s="200"/>
    </row>
    <row r="25" spans="1:23" x14ac:dyDescent="0.25">
      <c r="A25" s="710"/>
      <c r="B25" s="711"/>
      <c r="E25" s="711"/>
      <c r="H25" s="711"/>
      <c r="K25" s="711"/>
      <c r="N25" s="712"/>
      <c r="O25" s="200"/>
      <c r="P25" s="200"/>
      <c r="Q25" s="200"/>
    </row>
    <row r="26" spans="1:23" x14ac:dyDescent="0.25">
      <c r="A26" s="710"/>
      <c r="B26" s="711"/>
      <c r="E26" s="711"/>
      <c r="H26" s="711"/>
      <c r="K26" s="711"/>
      <c r="N26" s="712"/>
      <c r="O26" s="200"/>
      <c r="P26" s="200"/>
      <c r="Q26" s="200"/>
    </row>
    <row r="27" spans="1:23" x14ac:dyDescent="0.25">
      <c r="A27" s="710"/>
      <c r="B27" s="711"/>
      <c r="E27" s="711"/>
      <c r="H27" s="711"/>
      <c r="K27" s="711"/>
      <c r="N27" s="712"/>
      <c r="O27" s="200"/>
      <c r="P27" s="200"/>
      <c r="Q27" s="200"/>
    </row>
    <row r="28" spans="1:23" x14ac:dyDescent="0.25">
      <c r="A28" s="710"/>
      <c r="B28" s="711"/>
      <c r="E28" s="711"/>
      <c r="H28" s="711"/>
      <c r="K28" s="711"/>
      <c r="N28" s="712"/>
      <c r="O28" s="200"/>
      <c r="P28" s="200"/>
      <c r="Q28" s="200"/>
    </row>
    <row r="29" spans="1:23" x14ac:dyDescent="0.25">
      <c r="A29" s="710"/>
      <c r="B29" s="711"/>
      <c r="E29" s="711"/>
      <c r="H29" s="711"/>
      <c r="K29" s="711"/>
      <c r="N29" s="712"/>
      <c r="O29" s="200"/>
      <c r="P29" s="200"/>
      <c r="Q29" s="200"/>
    </row>
    <row r="30" spans="1:23" x14ac:dyDescent="0.25">
      <c r="A30" s="710"/>
      <c r="B30" s="711"/>
      <c r="E30" s="711"/>
      <c r="H30" s="711"/>
      <c r="K30" s="711"/>
      <c r="N30" s="712"/>
      <c r="O30" s="200"/>
      <c r="P30" s="200"/>
      <c r="Q30" s="200"/>
    </row>
    <row r="31" spans="1:23" x14ac:dyDescent="0.25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25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25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25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25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25">
      <c r="A36" s="710"/>
    </row>
    <row r="37" spans="1:17" x14ac:dyDescent="0.25">
      <c r="A37" s="710"/>
      <c r="N37" s="200"/>
      <c r="O37" s="200"/>
      <c r="P37" s="200"/>
      <c r="Q37" s="200"/>
    </row>
    <row r="38" spans="1:17" x14ac:dyDescent="0.25">
      <c r="A38" s="710"/>
      <c r="N38" s="200"/>
      <c r="O38" s="200"/>
      <c r="P38" s="200"/>
      <c r="Q38" s="200"/>
    </row>
    <row r="39" spans="1:17" x14ac:dyDescent="0.25">
      <c r="A39" s="710"/>
      <c r="N39" s="200"/>
      <c r="O39" s="200"/>
      <c r="P39" s="200"/>
      <c r="Q39" s="200"/>
    </row>
    <row r="40" spans="1:17" x14ac:dyDescent="0.25">
      <c r="A40" s="710"/>
      <c r="N40" s="200"/>
      <c r="O40" s="200"/>
      <c r="P40" s="200"/>
      <c r="Q40" s="200"/>
    </row>
    <row r="41" spans="1:17" x14ac:dyDescent="0.25">
      <c r="A41" s="710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0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C3C2C337-0263-4B22-B0B7-449A45A45F9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2024-04-01T14:19:12Z</dcterms:created>
  <dcterms:modified xsi:type="dcterms:W3CDTF">2024-04-01T14:19:13Z</dcterms:modified>
</cp:coreProperties>
</file>